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activeTab="1"/>
  </bookViews>
  <sheets>
    <sheet name="Баланс" sheetId="1" r:id="rId1"/>
    <sheet name="Казн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73" i="2" l="1"/>
  <c r="H173" i="2"/>
  <c r="J172" i="2"/>
  <c r="J171" i="2"/>
  <c r="J170" i="2"/>
  <c r="J169" i="2"/>
  <c r="J168" i="2"/>
  <c r="J167" i="2"/>
  <c r="I132" i="1"/>
  <c r="H132" i="1"/>
  <c r="G132" i="1"/>
  <c r="I126" i="1"/>
  <c r="I127" i="1"/>
  <c r="I128" i="1"/>
  <c r="I129" i="1"/>
  <c r="I130" i="1"/>
  <c r="I131" i="1"/>
  <c r="I125" i="1"/>
  <c r="H123" i="1" l="1"/>
  <c r="H133" i="1" s="1"/>
  <c r="G123" i="1"/>
  <c r="G133" i="1" s="1"/>
  <c r="M100" i="1"/>
  <c r="J166" i="2" l="1"/>
  <c r="J165" i="2"/>
  <c r="J164" i="2"/>
  <c r="J163" i="2"/>
  <c r="J162" i="2" l="1"/>
  <c r="J161" i="2"/>
  <c r="J160" i="2"/>
  <c r="J159" i="2"/>
  <c r="J158" i="2"/>
  <c r="J71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73" i="2" s="1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0" i="2"/>
  <c r="I79" i="1"/>
  <c r="H79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62" i="1"/>
  <c r="I60" i="1"/>
  <c r="H60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33" i="1"/>
  <c r="I31" i="1"/>
  <c r="H31" i="1"/>
  <c r="J25" i="1"/>
  <c r="J26" i="1"/>
  <c r="J27" i="1"/>
  <c r="J28" i="1"/>
  <c r="J29" i="1"/>
  <c r="J30" i="1"/>
  <c r="J24" i="1"/>
  <c r="M17" i="1"/>
  <c r="L17" i="1"/>
  <c r="N16" i="1"/>
  <c r="N15" i="1"/>
  <c r="H81" i="1" l="1"/>
  <c r="J60" i="1"/>
  <c r="J79" i="1"/>
  <c r="J31" i="1"/>
  <c r="I81" i="1"/>
  <c r="N17" i="1"/>
  <c r="I122" i="1"/>
  <c r="L101" i="1"/>
  <c r="K101" i="1"/>
  <c r="M97" i="1"/>
  <c r="M98" i="1"/>
  <c r="M99" i="1"/>
  <c r="I109" i="1"/>
  <c r="I112" i="1"/>
  <c r="I114" i="1"/>
  <c r="I115" i="1"/>
  <c r="I117" i="1"/>
  <c r="I118" i="1"/>
  <c r="I119" i="1"/>
  <c r="I120" i="1"/>
  <c r="I121" i="1"/>
  <c r="I171" i="1"/>
  <c r="I172" i="1" s="1"/>
  <c r="G172" i="1"/>
  <c r="H172" i="1"/>
  <c r="I174" i="1"/>
  <c r="I175" i="1"/>
  <c r="G176" i="1"/>
  <c r="G177" i="1" s="1"/>
  <c r="H176" i="1"/>
  <c r="H177" i="1" s="1"/>
  <c r="M192" i="1"/>
  <c r="M193" i="1"/>
  <c r="M194" i="1"/>
  <c r="M195" i="1"/>
  <c r="M196" i="1"/>
  <c r="M197" i="1"/>
  <c r="K198" i="1"/>
  <c r="L198" i="1"/>
  <c r="I204" i="1"/>
  <c r="I205" i="1"/>
  <c r="I206" i="1"/>
  <c r="I207" i="1"/>
  <c r="G208" i="1"/>
  <c r="H208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G224" i="1"/>
  <c r="H224" i="1"/>
  <c r="I123" i="1" l="1"/>
  <c r="I133" i="1" s="1"/>
  <c r="J81" i="1"/>
  <c r="I224" i="1"/>
  <c r="M101" i="1"/>
  <c r="M198" i="1"/>
  <c r="I176" i="1"/>
  <c r="I208" i="1"/>
  <c r="I177" i="1"/>
</calcChain>
</file>

<file path=xl/sharedStrings.xml><?xml version="1.0" encoding="utf-8"?>
<sst xmlns="http://schemas.openxmlformats.org/spreadsheetml/2006/main" count="1061" uniqueCount="633">
  <si>
    <t>Утверждаю:</t>
  </si>
  <si>
    <t xml:space="preserve">                                                                 (подпись)                            (расшифровка подписи)</t>
  </si>
  <si>
    <t>"____" _______________ _______ г.</t>
  </si>
  <si>
    <t xml:space="preserve">                                                                                                                              РЕЕСТР</t>
  </si>
  <si>
    <t xml:space="preserve">                                                                                      муниципального имущества, находящегося в собственности</t>
  </si>
  <si>
    <t>Администрация ГП "Могойтуй"</t>
  </si>
  <si>
    <t>Раздел 1. Недвижимое имущество</t>
  </si>
  <si>
    <t>№</t>
  </si>
  <si>
    <t>Инвентарный</t>
  </si>
  <si>
    <t>Наименование</t>
  </si>
  <si>
    <t>Адрес</t>
  </si>
  <si>
    <t>Дата ввода</t>
  </si>
  <si>
    <t>Общая площадь</t>
  </si>
  <si>
    <t xml:space="preserve">Данные о государственной </t>
  </si>
  <si>
    <t>Кадастровый</t>
  </si>
  <si>
    <t>Кадастровая</t>
  </si>
  <si>
    <t xml:space="preserve">Сведения о </t>
  </si>
  <si>
    <t>Сведения об</t>
  </si>
  <si>
    <t xml:space="preserve">Балансовая </t>
  </si>
  <si>
    <t>Сумма</t>
  </si>
  <si>
    <t>Остаточная</t>
  </si>
  <si>
    <t>п/п</t>
  </si>
  <si>
    <t>номер</t>
  </si>
  <si>
    <t>имущества</t>
  </si>
  <si>
    <t>(местоположение)</t>
  </si>
  <si>
    <t>в эксплуатацию</t>
  </si>
  <si>
    <t>кв.м.</t>
  </si>
  <si>
    <t>регистрации права</t>
  </si>
  <si>
    <t>стоимость</t>
  </si>
  <si>
    <t>правообладателе</t>
  </si>
  <si>
    <t>ограничениях</t>
  </si>
  <si>
    <t>амортизации</t>
  </si>
  <si>
    <t>00101021001</t>
  </si>
  <si>
    <t>гараж на 2 автомашины</t>
  </si>
  <si>
    <t>ул. Гагарина д. 11</t>
  </si>
  <si>
    <t>00101021002</t>
  </si>
  <si>
    <t>офис администрации МО "Могойтуй"</t>
  </si>
  <si>
    <t>262,3 кв.м.</t>
  </si>
  <si>
    <t>св-во № 80 РО 002455</t>
  </si>
  <si>
    <t>80:02:01 01 28:5</t>
  </si>
  <si>
    <t>МО "Могойтуй"</t>
  </si>
  <si>
    <t>Итого по недвижимому имуществу:</t>
  </si>
  <si>
    <t>Раздел 2. Движимое имущество</t>
  </si>
  <si>
    <t xml:space="preserve">Инвентарный </t>
  </si>
  <si>
    <t xml:space="preserve">Дата ввода в </t>
  </si>
  <si>
    <t xml:space="preserve">Остаточная </t>
  </si>
  <si>
    <t>эксплуатацию</t>
  </si>
  <si>
    <t>2</t>
  </si>
  <si>
    <t xml:space="preserve"> Автотранспортные средства</t>
  </si>
  <si>
    <t>00101051001</t>
  </si>
  <si>
    <t>ГАЗ 2705-768</t>
  </si>
  <si>
    <t>52МР882746 от 02.06.08</t>
  </si>
  <si>
    <t>ВА0000000325</t>
  </si>
  <si>
    <t>автобус DAEWOO BS</t>
  </si>
  <si>
    <t>ВА0000000326</t>
  </si>
  <si>
    <t>автобус ПАЗ 3205-40</t>
  </si>
  <si>
    <t>ВА0000000327</t>
  </si>
  <si>
    <t>автобус ПАЗ 32054</t>
  </si>
  <si>
    <t>52МТ979870 от 01.01.10</t>
  </si>
  <si>
    <t>15_3410121</t>
  </si>
  <si>
    <t>автомашина ФОРД "ФОКУС"</t>
  </si>
  <si>
    <t>47НК474452 от 02.04.12</t>
  </si>
  <si>
    <t>00101051128</t>
  </si>
  <si>
    <t>Лада 21154 (админ)</t>
  </si>
  <si>
    <t>63НА812631 17.09.10</t>
  </si>
  <si>
    <t>Итого по ТС:</t>
  </si>
  <si>
    <t>Машины и оборудование</t>
  </si>
  <si>
    <t>00101041001</t>
  </si>
  <si>
    <t>INTEL CELERON 1700/DDR 128/40</t>
  </si>
  <si>
    <t>ул. Гагарина, д. 11</t>
  </si>
  <si>
    <t>00101041015</t>
  </si>
  <si>
    <t>котел "жарок"</t>
  </si>
  <si>
    <t>00101041016</t>
  </si>
  <si>
    <t>00101041025</t>
  </si>
  <si>
    <t>мониторы LSD 17 Sonu HS75S</t>
  </si>
  <si>
    <t>00101041026</t>
  </si>
  <si>
    <t>МФУ MF4018 (копир-принтер-сканер,А4)</t>
  </si>
  <si>
    <t>00101041033</t>
  </si>
  <si>
    <t>принтер Canon LBP-2900 (лазерный)</t>
  </si>
  <si>
    <t>00101041038</t>
  </si>
  <si>
    <t>системный блок INTEL P4 2400</t>
  </si>
  <si>
    <t>001010401066</t>
  </si>
  <si>
    <t>комплект процессора (спец совета)</t>
  </si>
  <si>
    <t>001010401057</t>
  </si>
  <si>
    <t>принтер Canon LBP-6000В</t>
  </si>
  <si>
    <t>001010401058</t>
  </si>
  <si>
    <t>принтер Canon LBP-6000В (2)</t>
  </si>
  <si>
    <t>00101041013</t>
  </si>
  <si>
    <t>компьютер в комплекте (Куцых)</t>
  </si>
  <si>
    <t>001010401054</t>
  </si>
  <si>
    <t>ноутбук (арх)</t>
  </si>
  <si>
    <t>00101041007</t>
  </si>
  <si>
    <t>компьютер в комплекте (для П.Т.С.)</t>
  </si>
  <si>
    <t>00101041009</t>
  </si>
  <si>
    <t>компьютер (Санжиева)</t>
  </si>
  <si>
    <t>001010401056</t>
  </si>
  <si>
    <t>принтер МФУ Brother (4 каб)</t>
  </si>
  <si>
    <t>001010401065</t>
  </si>
  <si>
    <t>комплект процессора (бух касса)</t>
  </si>
  <si>
    <t>001010401073</t>
  </si>
  <si>
    <t>тахограф KIENZLE 1318-27 (1)</t>
  </si>
  <si>
    <t>маршрутный автобус</t>
  </si>
  <si>
    <t>001010401074</t>
  </si>
  <si>
    <t>тахограф KIENZLE 1318-27 (2)</t>
  </si>
  <si>
    <t>001010401075</t>
  </si>
  <si>
    <t>тахограф  KIENZLE 1318-27 (3)</t>
  </si>
  <si>
    <t>001010401070</t>
  </si>
  <si>
    <t>насос ЭЦВ 6-10-110 (Укр) водокач</t>
  </si>
  <si>
    <t>ул.Фабричная</t>
  </si>
  <si>
    <t>001010401071</t>
  </si>
  <si>
    <t>насос ЭЦВ 5-6,5-80</t>
  </si>
  <si>
    <t>001010401072</t>
  </si>
  <si>
    <t>насос ЭЦВ 8-16-140</t>
  </si>
  <si>
    <t>001010401076</t>
  </si>
  <si>
    <t>насос К 100-80-160а 11/300 (1)</t>
  </si>
  <si>
    <t>001010401077</t>
  </si>
  <si>
    <t>насос К 100-80-160а 11/300 (2)</t>
  </si>
  <si>
    <t>00101061178</t>
  </si>
  <si>
    <t>мини-АТС Panasonic KX-TES824RU</t>
  </si>
  <si>
    <t>00101041028</t>
  </si>
  <si>
    <t>ноутбук НР(1.86)</t>
  </si>
  <si>
    <t>00101061104</t>
  </si>
  <si>
    <t>холодильник</t>
  </si>
  <si>
    <t>Итого по МО:</t>
  </si>
  <si>
    <t>Производственный и хозяйственный инвентарь</t>
  </si>
  <si>
    <t>00101061129</t>
  </si>
  <si>
    <t>шкаф для книг МДФ 1</t>
  </si>
  <si>
    <t>00101061141.1</t>
  </si>
  <si>
    <t>шкаф одностворчатый "Корнет-3" (архив)</t>
  </si>
  <si>
    <t>00101061105</t>
  </si>
  <si>
    <t>шкаф</t>
  </si>
  <si>
    <t>00101061032</t>
  </si>
  <si>
    <t>шкаф БЖ 2</t>
  </si>
  <si>
    <t>ВА0000000247.1</t>
  </si>
  <si>
    <t>шкаф для книг МДФ 2</t>
  </si>
  <si>
    <t>00101061033</t>
  </si>
  <si>
    <t>шкаф КБ-10</t>
  </si>
  <si>
    <t>00101061034</t>
  </si>
  <si>
    <t>шкаф платяной 1</t>
  </si>
  <si>
    <t>00101061181</t>
  </si>
  <si>
    <t>стол "Итеграл" (Б.И.Б.)</t>
  </si>
  <si>
    <t>00101061182</t>
  </si>
  <si>
    <t>тумба приставная (Б.И.Б.)</t>
  </si>
  <si>
    <t>00101061025</t>
  </si>
  <si>
    <t>сейф</t>
  </si>
  <si>
    <t>00101061183</t>
  </si>
  <si>
    <t>стол офисный (Ц.Б.Б.)</t>
  </si>
  <si>
    <t>00101061035</t>
  </si>
  <si>
    <t>шкаф платяной 2</t>
  </si>
  <si>
    <t>00101061174</t>
  </si>
  <si>
    <t>стенка офисная (гл)</t>
  </si>
  <si>
    <t>00101061172</t>
  </si>
  <si>
    <t>стол для переговоров (гл)</t>
  </si>
  <si>
    <t>00101061171</t>
  </si>
  <si>
    <t>стол руководителя (гл)</t>
  </si>
  <si>
    <t>00101061036</t>
  </si>
  <si>
    <t>шкаф платяной 3</t>
  </si>
  <si>
    <t>00101061184</t>
  </si>
  <si>
    <t>стол компьютерный угловой (бух)</t>
  </si>
  <si>
    <t>Итого по ПХИ:</t>
  </si>
  <si>
    <t>Прочее</t>
  </si>
  <si>
    <t xml:space="preserve">Итого по движимому имуществу: </t>
  </si>
  <si>
    <t>Раздел 3. Муниципальные унитарные предприятия, муниципальные предприятия, хозяйственные общества</t>
  </si>
  <si>
    <t>Муниципальное предприятие "Служба недвижимости"</t>
  </si>
  <si>
    <r>
      <t xml:space="preserve">Адрес: </t>
    </r>
    <r>
      <rPr>
        <b/>
        <u/>
        <sz val="12"/>
        <rFont val="Times New Roman"/>
        <family val="1"/>
        <charset val="204"/>
      </rPr>
      <t>Забайкальский край, Могойтуйский район, пгт. Могойтуй, ул. Заводская, д.6</t>
    </r>
  </si>
  <si>
    <r>
      <t xml:space="preserve">Основной государственный регистрационный номер: </t>
    </r>
    <r>
      <rPr>
        <b/>
        <u/>
        <sz val="12"/>
        <color indexed="8"/>
        <rFont val="Times New Roman"/>
        <family val="1"/>
        <charset val="204"/>
      </rPr>
      <t>1107580000153</t>
    </r>
  </si>
  <si>
    <r>
      <t xml:space="preserve">Дата государственной регистрации: </t>
    </r>
    <r>
      <rPr>
        <b/>
        <u/>
        <sz val="12"/>
        <color indexed="8"/>
        <rFont val="Times New Roman"/>
        <family val="1"/>
        <charset val="204"/>
      </rPr>
      <t>10.02.2010 г.</t>
    </r>
  </si>
  <si>
    <t>Основания создания юридического лица:</t>
  </si>
  <si>
    <r>
      <t xml:space="preserve">Размер уставного фонда: </t>
    </r>
    <r>
      <rPr>
        <b/>
        <u/>
        <sz val="12"/>
        <color indexed="8"/>
        <rFont val="Times New Roman"/>
        <family val="1"/>
        <charset val="204"/>
      </rPr>
      <t>500 000,00 рублей</t>
    </r>
  </si>
  <si>
    <t>Данные о балансовой и остаточной стоимости основных средств:</t>
  </si>
  <si>
    <t>Недвижимое имущество</t>
  </si>
  <si>
    <t>Административное здание ВСГТУ</t>
  </si>
  <si>
    <t>Земельный участок Зугалайская 7</t>
  </si>
  <si>
    <t>Контора Комсомольская, 2а</t>
  </si>
  <si>
    <t>Движимое имущество</t>
  </si>
  <si>
    <t>Транспортные средства</t>
  </si>
  <si>
    <t>МП "Служба недвижимости"</t>
  </si>
  <si>
    <t>Автомобиль КО-505А</t>
  </si>
  <si>
    <t>52ММ874673</t>
  </si>
  <si>
    <t>(на шасси Камаз-53215)</t>
  </si>
  <si>
    <t xml:space="preserve">Мусоровоз МКЗ-6103 на </t>
  </si>
  <si>
    <t>62МЕ024421</t>
  </si>
  <si>
    <t>шасси АМУР-531315</t>
  </si>
  <si>
    <t>Прицеп 2 ПТС-4</t>
  </si>
  <si>
    <t>80МО684919</t>
  </si>
  <si>
    <t>водовоз</t>
  </si>
  <si>
    <t>Автомашина ЗИЛ-130</t>
  </si>
  <si>
    <t>Автомашина ЗИЛ-130(2)</t>
  </si>
  <si>
    <t>75НВ362761</t>
  </si>
  <si>
    <t>Машина коммунальная на базе МТЗ-82</t>
  </si>
  <si>
    <t>Прицеп тракторный 2ПТС-4</t>
  </si>
  <si>
    <t>Автомобиль Лада 21154</t>
  </si>
  <si>
    <t>Итого по движимому имуществу:</t>
  </si>
  <si>
    <t>Муниципальное предприятие "Водоснабжение"</t>
  </si>
  <si>
    <r>
      <t xml:space="preserve">Адрес: </t>
    </r>
    <r>
      <rPr>
        <b/>
        <u/>
        <sz val="12"/>
        <color indexed="8"/>
        <rFont val="Times New Roman"/>
        <family val="1"/>
        <charset val="204"/>
      </rPr>
      <t>Забайкальский край, Могойтуйский район, пгт. Могойтуй, ул. Заводская, д. 6</t>
    </r>
  </si>
  <si>
    <r>
      <t xml:space="preserve">Основной государственный регистрационный номер: </t>
    </r>
    <r>
      <rPr>
        <b/>
        <u/>
        <sz val="12"/>
        <color indexed="8"/>
        <rFont val="Times New Roman"/>
        <family val="1"/>
        <charset val="204"/>
      </rPr>
      <t>1087580001002</t>
    </r>
  </si>
  <si>
    <r>
      <t xml:space="preserve">Дата государственной регистрации: </t>
    </r>
    <r>
      <rPr>
        <b/>
        <u/>
        <sz val="12"/>
        <color indexed="8"/>
        <rFont val="Times New Roman"/>
        <family val="1"/>
        <charset val="204"/>
      </rPr>
      <t>02.12.2008 г.</t>
    </r>
  </si>
  <si>
    <r>
      <t xml:space="preserve">Размер уставного фонда: </t>
    </r>
    <r>
      <rPr>
        <b/>
        <u/>
        <sz val="12"/>
        <color indexed="8"/>
        <rFont val="Times New Roman"/>
        <family val="1"/>
        <charset val="204"/>
      </rPr>
      <t>1 080 111,08 рублей</t>
    </r>
  </si>
  <si>
    <r>
      <t xml:space="preserve">Адрес: </t>
    </r>
    <r>
      <rPr>
        <b/>
        <u/>
        <sz val="12"/>
        <color indexed="8"/>
        <rFont val="Times New Roman"/>
        <family val="1"/>
        <charset val="204"/>
      </rPr>
      <t>Забайкальский край, Могойтуйский район, пгт. Могойтуй, ул. Малиновского, д. 59</t>
    </r>
  </si>
  <si>
    <r>
      <t xml:space="preserve">Основной государственный регистрационный номер: </t>
    </r>
    <r>
      <rPr>
        <b/>
        <u/>
        <sz val="12"/>
        <color indexed="8"/>
        <rFont val="Times New Roman"/>
        <family val="1"/>
        <charset val="204"/>
      </rPr>
      <t>1048080000352</t>
    </r>
  </si>
  <si>
    <r>
      <t xml:space="preserve">Дата государственной регистрации: </t>
    </r>
    <r>
      <rPr>
        <b/>
        <u/>
        <sz val="12"/>
        <color indexed="8"/>
        <rFont val="Times New Roman"/>
        <family val="1"/>
        <charset val="204"/>
      </rPr>
      <t>21.01.2004 г.</t>
    </r>
  </si>
  <si>
    <r>
      <t xml:space="preserve">Размер уставного фонда: </t>
    </r>
    <r>
      <rPr>
        <b/>
        <u/>
        <sz val="12"/>
        <color indexed="8"/>
        <rFont val="Times New Roman"/>
        <family val="1"/>
        <charset val="204"/>
      </rPr>
      <t>100 000,00 рублей</t>
    </r>
  </si>
  <si>
    <t>прицеп водораздаточный 2ПТС-4</t>
  </si>
  <si>
    <t>арест судебными приставами</t>
  </si>
  <si>
    <t>оцилиндровочный станок "Русь"</t>
  </si>
  <si>
    <t>МП "РСУ Могойтуйское"</t>
  </si>
  <si>
    <t>станок комбинированный Д-400</t>
  </si>
  <si>
    <t>Муниципальное унитарное предприятие "Жилишно-коммунальное хозяйство"</t>
  </si>
  <si>
    <r>
      <t xml:space="preserve">Основной государственный регистрационный номер: </t>
    </r>
    <r>
      <rPr>
        <b/>
        <u/>
        <sz val="12"/>
        <color indexed="8"/>
        <rFont val="Times New Roman"/>
        <family val="1"/>
        <charset val="204"/>
      </rPr>
      <t>1028002324459</t>
    </r>
  </si>
  <si>
    <t xml:space="preserve">Дата государственной регистрации: </t>
  </si>
  <si>
    <r>
      <t xml:space="preserve">Размер уставного фонда: </t>
    </r>
    <r>
      <rPr>
        <b/>
        <u/>
        <sz val="12"/>
        <color indexed="8"/>
        <rFont val="Times New Roman"/>
        <family val="1"/>
        <charset val="204"/>
      </rPr>
      <t>191 309,00 рублей</t>
    </r>
  </si>
  <si>
    <t>Выгребная яма</t>
  </si>
  <si>
    <t>Жилые дома</t>
  </si>
  <si>
    <t xml:space="preserve">Пилорама </t>
  </si>
  <si>
    <t>Сооружения внешнего благоустройства</t>
  </si>
  <si>
    <t>Туалет на 2 очка</t>
  </si>
  <si>
    <t>Штакетные заборы</t>
  </si>
  <si>
    <t>Вагончик кунг</t>
  </si>
  <si>
    <t>КАМАЗ 55111 гн 066</t>
  </si>
  <si>
    <t>02КО760335</t>
  </si>
  <si>
    <t>Прицеп КЗАП 9385</t>
  </si>
  <si>
    <t>Прицеп НЕФАЗ 3580-010</t>
  </si>
  <si>
    <t>гидробур</t>
  </si>
  <si>
    <t>ковш</t>
  </si>
  <si>
    <t>компрессорная станция ЗИФ ПЗ</t>
  </si>
  <si>
    <t>компьютер (бухгалтер)</t>
  </si>
  <si>
    <t>компьютер (зарплата)</t>
  </si>
  <si>
    <t>крановая установка</t>
  </si>
  <si>
    <t>кун</t>
  </si>
  <si>
    <t>снегоочиститель</t>
  </si>
  <si>
    <t>станок деревообрабатывающий</t>
  </si>
  <si>
    <t>станок рейсмусовый СР4-2Н</t>
  </si>
  <si>
    <t>станок четырехсторонний С26-2Н</t>
  </si>
  <si>
    <t>телевизор</t>
  </si>
  <si>
    <t>Бетоносмеситель</t>
  </si>
  <si>
    <t>Контейнерные площадки</t>
  </si>
  <si>
    <t xml:space="preserve"> </t>
  </si>
  <si>
    <t>"___" ______________ _______ г.</t>
  </si>
  <si>
    <t xml:space="preserve">Наименование </t>
  </si>
  <si>
    <t xml:space="preserve">Дата ввода </t>
  </si>
  <si>
    <t>Индивидуализирующая</t>
  </si>
  <si>
    <t xml:space="preserve">Сумма </t>
  </si>
  <si>
    <t>объекта</t>
  </si>
  <si>
    <t>местонахождения</t>
  </si>
  <si>
    <t>характеристика</t>
  </si>
  <si>
    <t>00101031021</t>
  </si>
  <si>
    <t>ограждение свалки</t>
  </si>
  <si>
    <t>00101061126</t>
  </si>
  <si>
    <t>горка детская</t>
  </si>
  <si>
    <t>00101061127.1</t>
  </si>
  <si>
    <t>детский игровой комплекс</t>
  </si>
  <si>
    <t>000000000000051</t>
  </si>
  <si>
    <t>3-хкомнатная квартира</t>
  </si>
  <si>
    <t>ул. Заводская,д.8, кв.8</t>
  </si>
  <si>
    <t>1974 г.</t>
  </si>
  <si>
    <t>S - 57 кв.м.</t>
  </si>
  <si>
    <t>св-во № 75АА355230 от 25.01.2012г.</t>
  </si>
  <si>
    <t>000000000000027</t>
  </si>
  <si>
    <t>автобусный павильон</t>
  </si>
  <si>
    <t>ул. Декабристов, 2</t>
  </si>
  <si>
    <t>000000000000029</t>
  </si>
  <si>
    <t>ул. Зугалайская, 4</t>
  </si>
  <si>
    <t>000000000000025</t>
  </si>
  <si>
    <t>ул. 50 лет Победы</t>
  </si>
  <si>
    <t>000000000000026</t>
  </si>
  <si>
    <t>ул. Декабристов, 1</t>
  </si>
  <si>
    <t>000000000000023</t>
  </si>
  <si>
    <t>ул. Дылгырова, 6</t>
  </si>
  <si>
    <t>000000000000028</t>
  </si>
  <si>
    <t>ул. Зугалайская, 3</t>
  </si>
  <si>
    <t>000000000000024</t>
  </si>
  <si>
    <t>ул. Первомайская, 7</t>
  </si>
  <si>
    <t>ВА0000000275</t>
  </si>
  <si>
    <t>Административное здание</t>
  </si>
  <si>
    <t>ул. Заводская, д.6</t>
  </si>
  <si>
    <t>2006 г.</t>
  </si>
  <si>
    <t>ВА0000000338</t>
  </si>
  <si>
    <t>Водокачка №2</t>
  </si>
  <si>
    <t>ул. Профсоюзная</t>
  </si>
  <si>
    <t>1964 г.</t>
  </si>
  <si>
    <t>S - 24,7 кв.м.</t>
  </si>
  <si>
    <t>ВА0000000339</t>
  </si>
  <si>
    <t>Водокачка №5</t>
  </si>
  <si>
    <t>ул. Юбилейная</t>
  </si>
  <si>
    <t>S - 40,3 кв.м.</t>
  </si>
  <si>
    <t>ВА0000000330</t>
  </si>
  <si>
    <t>Водокачка №1</t>
  </si>
  <si>
    <t>ул. Набережная, 9</t>
  </si>
  <si>
    <t xml:space="preserve">2000 г. </t>
  </si>
  <si>
    <t>S - 20,2 кв.м.</t>
  </si>
  <si>
    <t>ВА0000000328</t>
  </si>
  <si>
    <t>Водокачка №3</t>
  </si>
  <si>
    <t>ВА0000000329</t>
  </si>
  <si>
    <t>Водокачка №4</t>
  </si>
  <si>
    <t>ул. Базара-Ринчино, 11</t>
  </si>
  <si>
    <t>S - 16,8 кв.м.</t>
  </si>
  <si>
    <t>ВА0000000332</t>
  </si>
  <si>
    <t>Водокачка №7</t>
  </si>
  <si>
    <t>ул. Номоконова, 20</t>
  </si>
  <si>
    <t xml:space="preserve">1992 г. </t>
  </si>
  <si>
    <t>S - 15,4 кв.м.</t>
  </si>
  <si>
    <t>ВА0000000333</t>
  </si>
  <si>
    <t>Водокачка №8</t>
  </si>
  <si>
    <t>ул. Зугалайская</t>
  </si>
  <si>
    <t>S - 21,3 кв.м.</t>
  </si>
  <si>
    <t>ВА0000000334</t>
  </si>
  <si>
    <t>Водокачка №9</t>
  </si>
  <si>
    <t>ул. Заводской мкр</t>
  </si>
  <si>
    <t>S - 30,1 кв.м.</t>
  </si>
  <si>
    <t>ВА0000000335</t>
  </si>
  <si>
    <t>водонапорная башня</t>
  </si>
  <si>
    <t>ул. Малиновского</t>
  </si>
  <si>
    <t>ВА0000000336</t>
  </si>
  <si>
    <t>00101031010</t>
  </si>
  <si>
    <t>водоотводный канал 50п.м.</t>
  </si>
  <si>
    <t>00101031011</t>
  </si>
  <si>
    <t>водоотводный канал 53п.м.</t>
  </si>
  <si>
    <t>ВА0000000257</t>
  </si>
  <si>
    <t>дамба вдоль речки</t>
  </si>
  <si>
    <t>000000000000031</t>
  </si>
  <si>
    <t>детская площадка</t>
  </si>
  <si>
    <t>ул. Заводская, д.9-10</t>
  </si>
  <si>
    <t>000000000000030</t>
  </si>
  <si>
    <t>ул. Зугалайская, д.16-16</t>
  </si>
  <si>
    <t>000000000000032</t>
  </si>
  <si>
    <t>ул. Зугалайская, д.4-4а</t>
  </si>
  <si>
    <t>000000000000056</t>
  </si>
  <si>
    <t>ул. Пушкина</t>
  </si>
  <si>
    <t>000000000000033</t>
  </si>
  <si>
    <t>ул. Чкалова</t>
  </si>
  <si>
    <t>жилой дом</t>
  </si>
  <si>
    <t>ул. Дагбацыренова, д.112, кв.1</t>
  </si>
  <si>
    <t>2012 г.</t>
  </si>
  <si>
    <t>S - 35,8 кв.м.</t>
  </si>
  <si>
    <t>св-во № 75АА486654 от 07.08.2013</t>
  </si>
  <si>
    <t>ул. Весенняя, д.11, кв.1</t>
  </si>
  <si>
    <t>св-во № 75АА511804 от 26.09.2013</t>
  </si>
  <si>
    <t>ул. Весенняя, д.11, кв.2</t>
  </si>
  <si>
    <t>св-во № 75АА511803 от 26.09.2013</t>
  </si>
  <si>
    <t>S - 40,5 кв.м</t>
  </si>
  <si>
    <t>ул. Ушарбайская, д. 112, кв.1</t>
  </si>
  <si>
    <t>св-во № 75АА486239 от 15.07.2013</t>
  </si>
  <si>
    <t>ул. Чапаева, 56, кв.2</t>
  </si>
  <si>
    <t>св-во № 75АА482426 от 02.09.2013</t>
  </si>
  <si>
    <t>ул. Чапаева, 58, кв.2</t>
  </si>
  <si>
    <t>св-во № 75АА486863 от 21.08.2013</t>
  </si>
  <si>
    <t>ВА0000000219.1</t>
  </si>
  <si>
    <t>жилая квартира(Мункуева Б.Ц.)</t>
  </si>
  <si>
    <t>ул. Зугалайская, д. 4а, кв. 7</t>
  </si>
  <si>
    <t>2007 г.</t>
  </si>
  <si>
    <t>ВА0000000267</t>
  </si>
  <si>
    <t>ул. Бальжимы Доржиевой, д.16</t>
  </si>
  <si>
    <t>S - 42 кв.м.</t>
  </si>
  <si>
    <t>св-во № 75АА293216 от 18.07.2011</t>
  </si>
  <si>
    <t>ВА0000000207.1</t>
  </si>
  <si>
    <t>ул. Бальжимы Доржиевой, д.18</t>
  </si>
  <si>
    <t xml:space="preserve">2007 г. </t>
  </si>
  <si>
    <t>св-во № 75АА293218 от 18.07.2011г.</t>
  </si>
  <si>
    <t>ВА0000000265</t>
  </si>
  <si>
    <t>ул. Бальжимы Доржиевой, д.25</t>
  </si>
  <si>
    <t>св-во № 75АА293101 от 12.07.2011г.</t>
  </si>
  <si>
    <t>ВА0000000210.1</t>
  </si>
  <si>
    <t>ул. Бальжимы Доржиевой, д.26</t>
  </si>
  <si>
    <t>св-во № 75АА174507 от 16.06.2011г.</t>
  </si>
  <si>
    <t>ВА0000000195</t>
  </si>
  <si>
    <t>ул. Парадовича, д.14</t>
  </si>
  <si>
    <t>св-во № 75АА293099 от 12.07.2011г.</t>
  </si>
  <si>
    <t>ВА0000000196</t>
  </si>
  <si>
    <t>ул. Парадовича, д.15</t>
  </si>
  <si>
    <t>св-во № 75АА215324 от 08.12.2010г.</t>
  </si>
  <si>
    <t>ВА0000000260</t>
  </si>
  <si>
    <t xml:space="preserve">жилой дом </t>
  </si>
  <si>
    <t>пер. Новый, д.6</t>
  </si>
  <si>
    <t>S - 36 кв.м.</t>
  </si>
  <si>
    <t>ВА0000000230.1</t>
  </si>
  <si>
    <t>ул. Ушарбайская, д.67</t>
  </si>
  <si>
    <t>ВА0000000239.1</t>
  </si>
  <si>
    <t>ВА0000000240.1</t>
  </si>
  <si>
    <t>ВА0000000241.1</t>
  </si>
  <si>
    <t>ул. Ушарбайская, д.77</t>
  </si>
  <si>
    <t>ВА0000000242</t>
  </si>
  <si>
    <t>ул. Ушарбайская, д.75</t>
  </si>
  <si>
    <t>ул. Ушарбайская, д.69</t>
  </si>
  <si>
    <t>ВА0000000244</t>
  </si>
  <si>
    <t>ул. Ушарбайская, д.71</t>
  </si>
  <si>
    <t>ВА0000000232.1</t>
  </si>
  <si>
    <t>ВА0000000233.1</t>
  </si>
  <si>
    <t>ул. Дагбацыренова, д.64</t>
  </si>
  <si>
    <t>ВА0000000234.1</t>
  </si>
  <si>
    <t>ул. Дагбацыренова, д.68</t>
  </si>
  <si>
    <t>ВА0000000235.1</t>
  </si>
  <si>
    <t>ул. Дагбацыренова, д.66</t>
  </si>
  <si>
    <t>ВА0000000236.1</t>
  </si>
  <si>
    <t>ул. Дагбацыренова, д.74</t>
  </si>
  <si>
    <t>ВА0000000237.1</t>
  </si>
  <si>
    <t>ул. Дагбацыренова, д.70</t>
  </si>
  <si>
    <t>ВА0000000238.1</t>
  </si>
  <si>
    <t>ВА0000000282</t>
  </si>
  <si>
    <t>ул. Бальжимы Доржиевой, д.27</t>
  </si>
  <si>
    <t>2010 г.</t>
  </si>
  <si>
    <t>св-во № 75АА225601 от 01.03.2011г.</t>
  </si>
  <si>
    <t>ВА0000000221.1</t>
  </si>
  <si>
    <t>ул. Ленская, д.13</t>
  </si>
  <si>
    <t>1993 г.</t>
  </si>
  <si>
    <t>S - 69,4 кв.м.</t>
  </si>
  <si>
    <t>св-во № 80РО003441 от 01.04.2004г.</t>
  </si>
  <si>
    <t>ВА0000000245</t>
  </si>
  <si>
    <t>ул.Южная, д.20</t>
  </si>
  <si>
    <t>2004 г.</t>
  </si>
  <si>
    <t>S - 62,6 кв.м.</t>
  </si>
  <si>
    <t>св-во № 75АА369691 от 24.03.2012г.</t>
  </si>
  <si>
    <t>ВА0000000246</t>
  </si>
  <si>
    <t>ул.Южная, д.28</t>
  </si>
  <si>
    <t>ул. Балябина, д.27</t>
  </si>
  <si>
    <t>ВА0000000249</t>
  </si>
  <si>
    <t>ул. Балябина, д.29</t>
  </si>
  <si>
    <t>ВА0000000250</t>
  </si>
  <si>
    <t>ул. Балябина, д.31</t>
  </si>
  <si>
    <t>ВА0000000251</t>
  </si>
  <si>
    <t>ул. Балябина, д.33</t>
  </si>
  <si>
    <t>ВА0000000252</t>
  </si>
  <si>
    <t>ВА0000000271</t>
  </si>
  <si>
    <t>здание бани</t>
  </si>
  <si>
    <t>ул. Зугалайская, д. 2</t>
  </si>
  <si>
    <t xml:space="preserve">1989 г. </t>
  </si>
  <si>
    <t>S - 442,2кв.м.</t>
  </si>
  <si>
    <t>св-во № 75АА610484 от 07.08.2014</t>
  </si>
  <si>
    <t>000000000000036</t>
  </si>
  <si>
    <t>КАТАМАРАН Валдай-2</t>
  </si>
  <si>
    <t>000000000000035</t>
  </si>
  <si>
    <t>КАТАМАРАН Валдай-4</t>
  </si>
  <si>
    <t>жилая квартира</t>
  </si>
  <si>
    <t>ВА0000000226.1</t>
  </si>
  <si>
    <t>ул. Малиновского, д.57, кв.10</t>
  </si>
  <si>
    <t>1954 г.</t>
  </si>
  <si>
    <t>S - 14 кв.м.</t>
  </si>
  <si>
    <t>св-во № 75АА657721 от 06.11.2014</t>
  </si>
  <si>
    <t>учебный корпус №2</t>
  </si>
  <si>
    <t>ул. Малиновского, д. 27а</t>
  </si>
  <si>
    <t>1982 г.</t>
  </si>
  <si>
    <t>S - 1094,2 кв.м.</t>
  </si>
  <si>
    <t>св-во № 75АА261797 от 19.04.2011г.</t>
  </si>
  <si>
    <t>ВА0000000272</t>
  </si>
  <si>
    <t>котельная бани</t>
  </si>
  <si>
    <t>00101031016</t>
  </si>
  <si>
    <t>мемориальный знак 100-летие</t>
  </si>
  <si>
    <t>00101031015</t>
  </si>
  <si>
    <t>металлическое ограждение</t>
  </si>
  <si>
    <t>00101031009</t>
  </si>
  <si>
    <t>металлическое ограждение ДЮСШ</t>
  </si>
  <si>
    <t>00101031017</t>
  </si>
  <si>
    <t>ограждение стадиона</t>
  </si>
  <si>
    <t>00101031018</t>
  </si>
  <si>
    <t>привокзальный фонтан</t>
  </si>
  <si>
    <t>000000000000005</t>
  </si>
  <si>
    <t>сарай</t>
  </si>
  <si>
    <t>ул. Заводская, 1-12</t>
  </si>
  <si>
    <t>000000000000006</t>
  </si>
  <si>
    <t>ул. Заводская, 10-16</t>
  </si>
  <si>
    <t>000000000000001</t>
  </si>
  <si>
    <t>ул. Заводская, 12-16</t>
  </si>
  <si>
    <t>000000000000007</t>
  </si>
  <si>
    <t>ул. Заводская, 12а-16</t>
  </si>
  <si>
    <t>000000000000008</t>
  </si>
  <si>
    <t>ул. Заводская, 2-16</t>
  </si>
  <si>
    <t>000000000000009</t>
  </si>
  <si>
    <t>ул. Заводская, 3-11</t>
  </si>
  <si>
    <t>000000000000022</t>
  </si>
  <si>
    <t>ул. Заводская, 4-16</t>
  </si>
  <si>
    <t>000000000000002</t>
  </si>
  <si>
    <t>ул. Заводская, 5-16</t>
  </si>
  <si>
    <t>000000000000003</t>
  </si>
  <si>
    <t>ул. Заводская, 5а-16</t>
  </si>
  <si>
    <t>000000000000010</t>
  </si>
  <si>
    <t>ул. Заводская, 5б-16</t>
  </si>
  <si>
    <t>000000000000011</t>
  </si>
  <si>
    <t>ул. Заводская, 6-16</t>
  </si>
  <si>
    <t>000000000000012</t>
  </si>
  <si>
    <t>ул. Заводская, 7-16</t>
  </si>
  <si>
    <t>000000000000015</t>
  </si>
  <si>
    <t>ул. Заводская, 8-16</t>
  </si>
  <si>
    <t>000000000000013</t>
  </si>
  <si>
    <t>ул. Заводская, 9-16</t>
  </si>
  <si>
    <t>000000000000014</t>
  </si>
  <si>
    <t>ул. Зугалайская, 16-18</t>
  </si>
  <si>
    <t>000000000000016</t>
  </si>
  <si>
    <t>ул. Зугалайская, 16а-18</t>
  </si>
  <si>
    <t>000000000000004</t>
  </si>
  <si>
    <t>ул. Зугалайская, 4 6/6</t>
  </si>
  <si>
    <t>000000000000017</t>
  </si>
  <si>
    <t>ул. Зугалайская, 4а 7/7</t>
  </si>
  <si>
    <t>000000000000018</t>
  </si>
  <si>
    <t>ул. Зугалайская, 4б-16</t>
  </si>
  <si>
    <t>000000000000019</t>
  </si>
  <si>
    <t>ул. Зугалайская, 4в-16</t>
  </si>
  <si>
    <t>000000000000020</t>
  </si>
  <si>
    <t>ул. Кооперативная, 2-14</t>
  </si>
  <si>
    <t>000000000000021</t>
  </si>
  <si>
    <t>ул. Малиновского, 33-16</t>
  </si>
  <si>
    <t>00101031019</t>
  </si>
  <si>
    <t>стадион</t>
  </si>
  <si>
    <t>00101040076</t>
  </si>
  <si>
    <t>трансформаторная станция</t>
  </si>
  <si>
    <t>ул. Первомайская, д. 33</t>
  </si>
  <si>
    <t>1976 г.</t>
  </si>
  <si>
    <t>мощность - 250кВА</t>
  </si>
  <si>
    <t>св-во № 75АА187838 от 09.09.2010г.</t>
  </si>
  <si>
    <t>00101031020</t>
  </si>
  <si>
    <t>фонтан</t>
  </si>
  <si>
    <t>000000000000053</t>
  </si>
  <si>
    <t>электростанция KIROR</t>
  </si>
  <si>
    <t>ул. Зугалайская, д. 4, кв. 1</t>
  </si>
  <si>
    <t>S - 27,3 кв.м</t>
  </si>
  <si>
    <t>св-во № 75АА467942 от 30.04.2013</t>
  </si>
  <si>
    <t>001085100340</t>
  </si>
  <si>
    <t>котельная базы ЖКХ</t>
  </si>
  <si>
    <t>ул. Заводская, д. 6</t>
  </si>
  <si>
    <t>2005 г.</t>
  </si>
  <si>
    <t>S - 91,0 кв.м.</t>
  </si>
  <si>
    <t>св-во № 75АА519156 от 12.11.2013</t>
  </si>
  <si>
    <t>001085100342</t>
  </si>
  <si>
    <t>пилорама</t>
  </si>
  <si>
    <t>1979 г.</t>
  </si>
  <si>
    <t>S - 41,4 кв.м.</t>
  </si>
  <si>
    <t>001085100346</t>
  </si>
  <si>
    <t>склад №1</t>
  </si>
  <si>
    <t>S - 89,4 кв.м.</t>
  </si>
  <si>
    <t>001085100347</t>
  </si>
  <si>
    <t>склад №2</t>
  </si>
  <si>
    <t xml:space="preserve">1979 г. </t>
  </si>
  <si>
    <t>S - 36,4 кв.м.</t>
  </si>
  <si>
    <t>001085100348</t>
  </si>
  <si>
    <t>склад №3</t>
  </si>
  <si>
    <t>S - 111,8 кв.м.</t>
  </si>
  <si>
    <t>ВА0000000382</t>
  </si>
  <si>
    <t xml:space="preserve">здание гаража </t>
  </si>
  <si>
    <t>S - 412,1 кв.м.</t>
  </si>
  <si>
    <t>св-во №75АА519444 от 27.11.2013</t>
  </si>
  <si>
    <t>здание административное</t>
  </si>
  <si>
    <t>ул. Дылгырова, б/н</t>
  </si>
  <si>
    <t>S - 313,4 кв.м.</t>
  </si>
  <si>
    <t>св-во 80РО003913</t>
  </si>
  <si>
    <t>ангар металлический</t>
  </si>
  <si>
    <t>S - 504,6 кв.м.</t>
  </si>
  <si>
    <t>св-во 80РО004188</t>
  </si>
  <si>
    <t>001085200350</t>
  </si>
  <si>
    <t>тепловые сети</t>
  </si>
  <si>
    <t>пгт. Могойтуй</t>
  </si>
  <si>
    <t>пр-ть 2239,7 м.</t>
  </si>
  <si>
    <t>св-во № 75АА544251 от 24.01.2014</t>
  </si>
  <si>
    <t>Автомобиль ВАЗ-21074</t>
  </si>
  <si>
    <t>ул. Ушарбайская, д.81</t>
  </si>
  <si>
    <t>ул. Дагбацыренова, д. 72</t>
  </si>
  <si>
    <t>ул. Дагбацыренова, д.76</t>
  </si>
  <si>
    <t>ул. Балябина, д.37</t>
  </si>
  <si>
    <t>гараж</t>
  </si>
  <si>
    <t>ул. Малиновского, д. 59</t>
  </si>
  <si>
    <t>водоотводной канал прот. 138 п.м.</t>
  </si>
  <si>
    <t>ул. Северная</t>
  </si>
  <si>
    <t>уличное освещение</t>
  </si>
  <si>
    <t>ул. Молодежная, Заводской мкр.</t>
  </si>
  <si>
    <t xml:space="preserve">жилая квартира </t>
  </si>
  <si>
    <t>Глава ГП "Могойтуй" _________________ Ч.Б. Дугаров</t>
  </si>
  <si>
    <t>ул. Комсомольская, д. 55а, кв. 1</t>
  </si>
  <si>
    <t>ул. Комсомольская, д. 55б, кв. 2</t>
  </si>
  <si>
    <t>ул. Октябрьская, д. 4, кв. 1</t>
  </si>
  <si>
    <t>ул. Октябрьская, д. 4, кв. 2</t>
  </si>
  <si>
    <t>здание адм. ЖКХ</t>
  </si>
  <si>
    <t>общежитие СШ</t>
  </si>
  <si>
    <t>пер. Черемушки, д. 1</t>
  </si>
  <si>
    <t>котельная ДЮСШ</t>
  </si>
  <si>
    <t>ул. Первомайская</t>
  </si>
  <si>
    <t>ул. Комсомольская, д. 72, кв. 1</t>
  </si>
  <si>
    <t>ул. Комсомольская, д. 72, кв. 2</t>
  </si>
  <si>
    <t>ул. Пушкина, д. 15а, кв. 1</t>
  </si>
  <si>
    <t>ул. Пушкина, д. 15а, кв. 2</t>
  </si>
  <si>
    <t>ул. Пушкина, д. 13а, кв. 1</t>
  </si>
  <si>
    <t>ул. Читинская, д. 2а,кв. 1</t>
  </si>
  <si>
    <t xml:space="preserve">трактор гусеничный Б-170 </t>
  </si>
  <si>
    <t>трактор Беларусь (баровая машина БГМ-1)</t>
  </si>
  <si>
    <t>бурильно-крановая машина БМ-205</t>
  </si>
  <si>
    <t>автомобиль АРС-14 (1)</t>
  </si>
  <si>
    <t>автомобиль АРС-14 (2)</t>
  </si>
  <si>
    <t>Итого по казне:</t>
  </si>
  <si>
    <t>Глава ГП "Могойтуй"   ___________________  Ч.Б. Дугаров</t>
  </si>
  <si>
    <t>ВА0000000441</t>
  </si>
  <si>
    <t>автогрейдер ДЗ-122</t>
  </si>
  <si>
    <t>25ТС927078 от 04.10.2011</t>
  </si>
  <si>
    <t>52КС464522 от 04.10.2011</t>
  </si>
  <si>
    <t>здание гаража с пристройкой</t>
  </si>
  <si>
    <t>объект захоронения и утилизации биологических отходов</t>
  </si>
  <si>
    <t>устройство пешеходного ограждени ДДТ ул. Зугалайская</t>
  </si>
  <si>
    <t>устройство пешеходного ограждени МДОУ Колокольчик</t>
  </si>
  <si>
    <t>устройство пешеходного ограждения МСОШ №1 ул. Комсомольская</t>
  </si>
  <si>
    <t>устройство пешеходного ограждения МСОШ №3 ул. Зугалайская</t>
  </si>
  <si>
    <t>остановка общественного транспорта по ул. Зугалайская МСОШ№3</t>
  </si>
  <si>
    <t>остановка общественного транспорта по ул. Зугалайская МСОШ№2</t>
  </si>
  <si>
    <t>остановка общественного транспорта по ул. Заводская МДОУ Колокольчик</t>
  </si>
  <si>
    <t>остановка общественного транспорта по ул. Зугалайская парк Молодежный</t>
  </si>
  <si>
    <t>общественный туалет по ул. Зугалайская 7</t>
  </si>
  <si>
    <t>общественный туалет по ул. Заводская 9,10</t>
  </si>
  <si>
    <t>общественный туалет по ул. Заводская 5,5а</t>
  </si>
  <si>
    <t>общественный туалет по ул. Кооперативная 2</t>
  </si>
  <si>
    <t>ул. Зугалайская, д. 7</t>
  </si>
  <si>
    <t>выгребная яма Кооперативная, 2</t>
  </si>
  <si>
    <t>общественный туалет по ул. Зугалайская 16а</t>
  </si>
  <si>
    <t>водокачка мкр. Западный</t>
  </si>
  <si>
    <t>площадка для хоккея с шайбой</t>
  </si>
  <si>
    <t>нежилое здание (пост ГАИ)</t>
  </si>
  <si>
    <t>котел КВм-2,5К</t>
  </si>
  <si>
    <t>земельный участок ул. Заводская 17а</t>
  </si>
  <si>
    <t>земельный участок ул. Заводская 17в</t>
  </si>
  <si>
    <t>Помещение 1 в админ.здании</t>
  </si>
  <si>
    <t>Программно-аппаратный комплекс "Водораздатчик" №2</t>
  </si>
  <si>
    <t>Программно-аппаратный комплекс "Водораздатчик" №1</t>
  </si>
  <si>
    <t>Программно-аппаратный комплекс "Водораздатчик" №3</t>
  </si>
  <si>
    <t xml:space="preserve">                                                                                                       городского поселения "Могойтуй" на 01.01.2020 г.</t>
  </si>
  <si>
    <t>А/машина Хино Ренджер</t>
  </si>
  <si>
    <t>Программно-аппаратный комплекс "Водораздатчик" №4</t>
  </si>
  <si>
    <t>Программно-аппаратный комплекс "Водораздатчик" №5</t>
  </si>
  <si>
    <t>Устройство системы автоматизации учета потребления воды с удаленным доступом</t>
  </si>
  <si>
    <r>
      <t xml:space="preserve">Среднесписочная численность работников: </t>
    </r>
    <r>
      <rPr>
        <b/>
        <u/>
        <sz val="12"/>
        <color indexed="8"/>
        <rFont val="Times New Roman"/>
        <family val="1"/>
        <charset val="204"/>
      </rPr>
      <t>14</t>
    </r>
  </si>
  <si>
    <r>
      <t xml:space="preserve">Среднесписочная численность работников: </t>
    </r>
    <r>
      <rPr>
        <b/>
        <u/>
        <sz val="12"/>
        <color indexed="8"/>
        <rFont val="Times New Roman"/>
        <family val="1"/>
        <charset val="204"/>
      </rPr>
      <t>0</t>
    </r>
  </si>
  <si>
    <t>Муниципальное предприятие "Ремонтно-строительное управление"</t>
  </si>
  <si>
    <t>украден</t>
  </si>
  <si>
    <t>разукомплектован, украден</t>
  </si>
  <si>
    <t xml:space="preserve">                  Реестр муниципального имущества, находящегося в муниципальной казне на 01.01.2020 года</t>
  </si>
  <si>
    <t>палисадники ул. Комсомольская</t>
  </si>
  <si>
    <t>водокачка ул. Энергетиков</t>
  </si>
  <si>
    <t>универсальная спортивная площадка МСОШ № 2</t>
  </si>
  <si>
    <t>уличный тренажерный комплекс Центральный стадион</t>
  </si>
  <si>
    <t>нежилое здание - магазин ул. Парадовича, 8</t>
  </si>
  <si>
    <t>нежилое здание - СТО "Транзит"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</si>
</sst>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6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indexed="6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Border="1"/>
    <xf numFmtId="0" fontId="4" fillId="0" borderId="0" xfId="1" applyFont="1"/>
    <xf numFmtId="0" fontId="5" fillId="0" borderId="0" xfId="1" applyFont="1"/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7" fillId="0" borderId="11" xfId="1" applyFont="1" applyFill="1" applyBorder="1"/>
    <xf numFmtId="0" fontId="8" fillId="0" borderId="5" xfId="1" applyFont="1" applyFill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14" fontId="8" fillId="0" borderId="5" xfId="1" applyNumberFormat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49" fontId="8" fillId="0" borderId="9" xfId="1" applyNumberFormat="1" applyFont="1" applyBorder="1" applyAlignment="1">
      <alignment horizontal="center"/>
    </xf>
    <xf numFmtId="14" fontId="8" fillId="0" borderId="9" xfId="1" applyNumberFormat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49" fontId="8" fillId="0" borderId="10" xfId="1" applyNumberFormat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7" fillId="0" borderId="0" xfId="1" applyFont="1"/>
    <xf numFmtId="0" fontId="19" fillId="0" borderId="0" xfId="1" applyFont="1"/>
    <xf numFmtId="0" fontId="18" fillId="0" borderId="0" xfId="1" applyFont="1"/>
    <xf numFmtId="0" fontId="6" fillId="0" borderId="0" xfId="1" applyFont="1" applyBorder="1" applyAlignment="1">
      <alignment horizontal="left"/>
    </xf>
    <xf numFmtId="0" fontId="5" fillId="0" borderId="5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9" fontId="5" fillId="0" borderId="10" xfId="1" applyNumberFormat="1" applyFont="1" applyBorder="1"/>
    <xf numFmtId="0" fontId="5" fillId="0" borderId="10" xfId="1" applyFont="1" applyBorder="1"/>
    <xf numFmtId="0" fontId="17" fillId="0" borderId="10" xfId="1" applyFont="1" applyBorder="1"/>
    <xf numFmtId="49" fontId="17" fillId="0" borderId="10" xfId="1" applyNumberFormat="1" applyFont="1" applyBorder="1"/>
    <xf numFmtId="49" fontId="17" fillId="0" borderId="5" xfId="1" applyNumberFormat="1" applyFont="1" applyBorder="1"/>
    <xf numFmtId="0" fontId="17" fillId="0" borderId="18" xfId="1" applyFont="1" applyBorder="1"/>
    <xf numFmtId="0" fontId="17" fillId="0" borderId="0" xfId="1" applyFont="1" applyBorder="1"/>
    <xf numFmtId="0" fontId="5" fillId="0" borderId="17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4" fontId="5" fillId="0" borderId="10" xfId="1" applyNumberFormat="1" applyFont="1" applyBorder="1"/>
    <xf numFmtId="0" fontId="5" fillId="0" borderId="10" xfId="1" applyFont="1" applyFill="1" applyBorder="1"/>
    <xf numFmtId="4" fontId="17" fillId="0" borderId="10" xfId="1" applyNumberFormat="1" applyFont="1" applyBorder="1"/>
    <xf numFmtId="4" fontId="17" fillId="0" borderId="10" xfId="1" applyNumberFormat="1" applyFont="1" applyFill="1" applyBorder="1"/>
    <xf numFmtId="0" fontId="5" fillId="0" borderId="5" xfId="1" applyFont="1" applyFill="1" applyBorder="1"/>
    <xf numFmtId="0" fontId="5" fillId="0" borderId="5" xfId="1" applyFont="1" applyBorder="1"/>
    <xf numFmtId="0" fontId="17" fillId="0" borderId="5" xfId="1" applyFont="1" applyBorder="1"/>
    <xf numFmtId="4" fontId="17" fillId="0" borderId="5" xfId="1" applyNumberFormat="1" applyFont="1" applyFill="1" applyBorder="1"/>
    <xf numFmtId="0" fontId="5" fillId="0" borderId="18" xfId="1" applyFont="1" applyBorder="1"/>
    <xf numFmtId="164" fontId="5" fillId="0" borderId="18" xfId="1" applyNumberFormat="1" applyFont="1" applyBorder="1"/>
    <xf numFmtId="0" fontId="5" fillId="0" borderId="22" xfId="1" applyFont="1" applyBorder="1"/>
    <xf numFmtId="0" fontId="5" fillId="0" borderId="23" xfId="1" applyFont="1" applyBorder="1"/>
    <xf numFmtId="0" fontId="5" fillId="0" borderId="24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0" fontId="9" fillId="0" borderId="18" xfId="1" applyFont="1" applyBorder="1"/>
    <xf numFmtId="4" fontId="9" fillId="0" borderId="18" xfId="1" applyNumberFormat="1" applyFont="1" applyBorder="1"/>
    <xf numFmtId="164" fontId="9" fillId="0" borderId="18" xfId="1" applyNumberFormat="1" applyFont="1" applyBorder="1"/>
    <xf numFmtId="164" fontId="17" fillId="0" borderId="0" xfId="1" applyNumberFormat="1" applyFont="1"/>
    <xf numFmtId="0" fontId="22" fillId="0" borderId="10" xfId="1" applyFont="1" applyBorder="1" applyAlignment="1">
      <alignment horizontal="center"/>
    </xf>
    <xf numFmtId="0" fontId="8" fillId="0" borderId="10" xfId="1" applyFont="1" applyBorder="1"/>
    <xf numFmtId="49" fontId="8" fillId="0" borderId="10" xfId="1" applyNumberFormat="1" applyFont="1" applyBorder="1"/>
    <xf numFmtId="0" fontId="22" fillId="0" borderId="10" xfId="1" applyFont="1" applyBorder="1"/>
    <xf numFmtId="14" fontId="8" fillId="0" borderId="10" xfId="1" applyNumberFormat="1" applyFont="1" applyBorder="1"/>
    <xf numFmtId="4" fontId="8" fillId="0" borderId="10" xfId="1" applyNumberFormat="1" applyFont="1" applyBorder="1"/>
    <xf numFmtId="0" fontId="17" fillId="0" borderId="11" xfId="1" applyFont="1" applyFill="1" applyBorder="1"/>
    <xf numFmtId="49" fontId="17" fillId="0" borderId="0" xfId="1" applyNumberFormat="1" applyFont="1" applyBorder="1"/>
    <xf numFmtId="0" fontId="17" fillId="0" borderId="0" xfId="1" applyFont="1" applyFill="1" applyBorder="1"/>
    <xf numFmtId="14" fontId="17" fillId="0" borderId="0" xfId="1" applyNumberFormat="1" applyFont="1" applyBorder="1"/>
    <xf numFmtId="14" fontId="17" fillId="2" borderId="0" xfId="1" applyNumberFormat="1" applyFont="1" applyFill="1" applyBorder="1"/>
    <xf numFmtId="164" fontId="24" fillId="2" borderId="10" xfId="1" applyNumberFormat="1" applyFont="1" applyFill="1" applyBorder="1"/>
    <xf numFmtId="14" fontId="9" fillId="2" borderId="0" xfId="1" applyNumberFormat="1" applyFont="1" applyFill="1" applyBorder="1" applyAlignment="1">
      <alignment horizontal="right"/>
    </xf>
    <xf numFmtId="164" fontId="9" fillId="2" borderId="0" xfId="1" applyNumberFormat="1" applyFont="1" applyFill="1" applyBorder="1"/>
    <xf numFmtId="4" fontId="17" fillId="0" borderId="0" xfId="1" applyNumberFormat="1" applyFont="1" applyBorder="1"/>
    <xf numFmtId="0" fontId="8" fillId="0" borderId="10" xfId="1" applyFont="1" applyFill="1" applyBorder="1"/>
    <xf numFmtId="0" fontId="22" fillId="0" borderId="10" xfId="1" applyFont="1" applyFill="1" applyBorder="1"/>
    <xf numFmtId="14" fontId="8" fillId="0" borderId="10" xfId="1" applyNumberFormat="1" applyFont="1" applyFill="1" applyBorder="1"/>
    <xf numFmtId="0" fontId="8" fillId="0" borderId="10" xfId="1" applyNumberFormat="1" applyFont="1" applyBorder="1"/>
    <xf numFmtId="164" fontId="8" fillId="0" borderId="10" xfId="1" applyNumberFormat="1" applyFont="1" applyBorder="1"/>
    <xf numFmtId="14" fontId="8" fillId="0" borderId="0" xfId="1" applyNumberFormat="1" applyFont="1" applyBorder="1"/>
    <xf numFmtId="4" fontId="8" fillId="0" borderId="0" xfId="1" applyNumberFormat="1" applyFont="1" applyBorder="1"/>
    <xf numFmtId="0" fontId="8" fillId="0" borderId="10" xfId="1" applyFont="1" applyBorder="1" applyAlignment="1">
      <alignment horizontal="left"/>
    </xf>
    <xf numFmtId="0" fontId="8" fillId="0" borderId="5" xfId="1" applyFont="1" applyFill="1" applyBorder="1"/>
    <xf numFmtId="49" fontId="8" fillId="0" borderId="5" xfId="1" applyNumberFormat="1" applyFont="1" applyBorder="1"/>
    <xf numFmtId="0" fontId="22" fillId="0" borderId="5" xfId="1" applyFont="1" applyFill="1" applyBorder="1"/>
    <xf numFmtId="14" fontId="8" fillId="0" borderId="5" xfId="1" applyNumberFormat="1" applyFont="1" applyFill="1" applyBorder="1"/>
    <xf numFmtId="14" fontId="8" fillId="0" borderId="5" xfId="1" applyNumberFormat="1" applyFont="1" applyBorder="1"/>
    <xf numFmtId="0" fontId="8" fillId="0" borderId="18" xfId="1" applyFont="1" applyFill="1" applyBorder="1"/>
    <xf numFmtId="49" fontId="8" fillId="0" borderId="18" xfId="1" applyNumberFormat="1" applyFont="1" applyBorder="1"/>
    <xf numFmtId="0" fontId="22" fillId="0" borderId="18" xfId="1" applyFont="1" applyFill="1" applyBorder="1"/>
    <xf numFmtId="14" fontId="8" fillId="0" borderId="18" xfId="1" applyNumberFormat="1" applyFont="1" applyFill="1" applyBorder="1"/>
    <xf numFmtId="14" fontId="8" fillId="0" borderId="18" xfId="1" applyNumberFormat="1" applyFont="1" applyBorder="1"/>
    <xf numFmtId="14" fontId="8" fillId="0" borderId="15" xfId="1" applyNumberFormat="1" applyFont="1" applyBorder="1"/>
    <xf numFmtId="0" fontId="8" fillId="0" borderId="11" xfId="1" applyFont="1" applyFill="1" applyBorder="1"/>
    <xf numFmtId="49" fontId="8" fillId="0" borderId="0" xfId="1" applyNumberFormat="1" applyFont="1" applyBorder="1"/>
    <xf numFmtId="0" fontId="8" fillId="0" borderId="0" xfId="1" applyFont="1" applyFill="1" applyBorder="1"/>
    <xf numFmtId="14" fontId="8" fillId="0" borderId="0" xfId="1" applyNumberFormat="1" applyFont="1" applyFill="1" applyBorder="1"/>
    <xf numFmtId="14" fontId="17" fillId="0" borderId="12" xfId="1" applyNumberFormat="1" applyFont="1" applyBorder="1"/>
    <xf numFmtId="14" fontId="9" fillId="2" borderId="10" xfId="1" applyNumberFormat="1" applyFont="1" applyFill="1" applyBorder="1"/>
    <xf numFmtId="4" fontId="25" fillId="2" borderId="10" xfId="1" applyNumberFormat="1" applyFont="1" applyFill="1" applyBorder="1"/>
    <xf numFmtId="164" fontId="25" fillId="2" borderId="10" xfId="1" applyNumberFormat="1" applyFont="1" applyFill="1" applyBorder="1"/>
    <xf numFmtId="4" fontId="17" fillId="0" borderId="0" xfId="1" applyNumberFormat="1" applyFont="1" applyFill="1" applyBorder="1"/>
    <xf numFmtId="0" fontId="8" fillId="0" borderId="13" xfId="1" applyFont="1" applyFill="1" applyBorder="1"/>
    <xf numFmtId="49" fontId="8" fillId="0" borderId="14" xfId="1" applyNumberFormat="1" applyFont="1" applyBorder="1"/>
    <xf numFmtId="0" fontId="8" fillId="0" borderId="14" xfId="1" applyFont="1" applyFill="1" applyBorder="1"/>
    <xf numFmtId="14" fontId="8" fillId="0" borderId="14" xfId="1" applyNumberFormat="1" applyFont="1" applyBorder="1"/>
    <xf numFmtId="14" fontId="9" fillId="2" borderId="10" xfId="1" applyNumberFormat="1" applyFont="1" applyFill="1" applyBorder="1" applyAlignment="1">
      <alignment horizontal="right"/>
    </xf>
    <xf numFmtId="0" fontId="8" fillId="0" borderId="14" xfId="1" applyFont="1" applyBorder="1"/>
    <xf numFmtId="0" fontId="8" fillId="0" borderId="0" xfId="1" applyFont="1" applyBorder="1"/>
    <xf numFmtId="14" fontId="10" fillId="2" borderId="0" xfId="1" applyNumberFormat="1" applyFont="1" applyFill="1" applyBorder="1" applyAlignment="1">
      <alignment horizontal="right"/>
    </xf>
    <xf numFmtId="164" fontId="10" fillId="2" borderId="0" xfId="1" applyNumberFormat="1" applyFont="1" applyFill="1" applyBorder="1"/>
    <xf numFmtId="164" fontId="17" fillId="0" borderId="10" xfId="1" applyNumberFormat="1" applyFont="1" applyBorder="1"/>
    <xf numFmtId="4" fontId="17" fillId="0" borderId="5" xfId="1" applyNumberFormat="1" applyFont="1" applyBorder="1"/>
    <xf numFmtId="164" fontId="17" fillId="0" borderId="5" xfId="1" applyNumberFormat="1" applyFont="1" applyBorder="1"/>
    <xf numFmtId="0" fontId="17" fillId="0" borderId="0" xfId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4" fontId="17" fillId="0" borderId="0" xfId="1" applyNumberFormat="1" applyFont="1" applyBorder="1" applyAlignment="1">
      <alignment horizontal="center"/>
    </xf>
    <xf numFmtId="164" fontId="17" fillId="0" borderId="0" xfId="1" applyNumberFormat="1" applyFont="1" applyBorder="1" applyAlignment="1">
      <alignment horizontal="center"/>
    </xf>
    <xf numFmtId="14" fontId="17" fillId="0" borderId="10" xfId="1" applyNumberFormat="1" applyFont="1" applyBorder="1"/>
    <xf numFmtId="49" fontId="17" fillId="0" borderId="12" xfId="1" applyNumberFormat="1" applyFont="1" applyBorder="1"/>
    <xf numFmtId="49" fontId="17" fillId="0" borderId="16" xfId="1" applyNumberFormat="1" applyFont="1" applyBorder="1"/>
    <xf numFmtId="49" fontId="17" fillId="0" borderId="17" xfId="1" applyNumberFormat="1" applyFont="1" applyBorder="1"/>
    <xf numFmtId="49" fontId="17" fillId="0" borderId="9" xfId="1" applyNumberFormat="1" applyFont="1" applyBorder="1"/>
    <xf numFmtId="14" fontId="17" fillId="0" borderId="5" xfId="1" applyNumberFormat="1" applyFont="1" applyBorder="1"/>
    <xf numFmtId="49" fontId="17" fillId="0" borderId="18" xfId="1" applyNumberFormat="1" applyFont="1" applyBorder="1"/>
    <xf numFmtId="14" fontId="17" fillId="0" borderId="18" xfId="1" applyNumberFormat="1" applyFont="1" applyBorder="1"/>
    <xf numFmtId="4" fontId="9" fillId="2" borderId="10" xfId="1" applyNumberFormat="1" applyFont="1" applyFill="1" applyBorder="1"/>
    <xf numFmtId="0" fontId="9" fillId="2" borderId="10" xfId="1" applyFont="1" applyFill="1" applyBorder="1"/>
    <xf numFmtId="0" fontId="17" fillId="0" borderId="10" xfId="1" applyFont="1" applyFill="1" applyBorder="1"/>
    <xf numFmtId="0" fontId="5" fillId="0" borderId="10" xfId="1" applyFont="1" applyBorder="1" applyAlignment="1">
      <alignment horizontal="center"/>
    </xf>
    <xf numFmtId="0" fontId="17" fillId="2" borderId="0" xfId="1" applyFont="1" applyFill="1"/>
    <xf numFmtId="0" fontId="9" fillId="2" borderId="5" xfId="1" applyFont="1" applyFill="1" applyBorder="1"/>
    <xf numFmtId="164" fontId="9" fillId="2" borderId="5" xfId="1" applyNumberFormat="1" applyFont="1" applyFill="1" applyBorder="1"/>
    <xf numFmtId="4" fontId="9" fillId="2" borderId="5" xfId="1" applyNumberFormat="1" applyFont="1" applyFill="1" applyBorder="1"/>
    <xf numFmtId="0" fontId="17" fillId="0" borderId="10" xfId="1" applyFont="1" applyBorder="1" applyAlignment="1">
      <alignment vertical="center"/>
    </xf>
    <xf numFmtId="49" fontId="17" fillId="0" borderId="10" xfId="1" applyNumberFormat="1" applyFont="1" applyBorder="1" applyAlignment="1">
      <alignment vertical="center"/>
    </xf>
    <xf numFmtId="0" fontId="5" fillId="0" borderId="10" xfId="1" applyFont="1" applyBorder="1" applyAlignment="1">
      <alignment horizontal="center" vertical="center" wrapText="1"/>
    </xf>
    <xf numFmtId="4" fontId="17" fillId="0" borderId="10" xfId="1" applyNumberFormat="1" applyFont="1" applyBorder="1" applyAlignment="1">
      <alignment vertical="center"/>
    </xf>
    <xf numFmtId="4" fontId="17" fillId="0" borderId="9" xfId="1" applyNumberFormat="1" applyFont="1" applyBorder="1"/>
    <xf numFmtId="0" fontId="17" fillId="2" borderId="0" xfId="1" applyFont="1" applyFill="1" applyBorder="1"/>
    <xf numFmtId="0" fontId="9" fillId="2" borderId="0" xfId="1" applyFont="1" applyFill="1" applyBorder="1"/>
    <xf numFmtId="4" fontId="9" fillId="2" borderId="0" xfId="1" applyNumberFormat="1" applyFont="1" applyFill="1" applyBorder="1"/>
    <xf numFmtId="4" fontId="5" fillId="0" borderId="5" xfId="1" applyNumberFormat="1" applyFont="1" applyBorder="1"/>
    <xf numFmtId="4" fontId="5" fillId="0" borderId="18" xfId="1" applyNumberFormat="1" applyFont="1" applyBorder="1"/>
    <xf numFmtId="0" fontId="5" fillId="3" borderId="10" xfId="1" applyFont="1" applyFill="1" applyBorder="1"/>
    <xf numFmtId="49" fontId="5" fillId="3" borderId="10" xfId="1" applyNumberFormat="1" applyFont="1" applyFill="1" applyBorder="1"/>
    <xf numFmtId="4" fontId="5" fillId="3" borderId="10" xfId="1" applyNumberFormat="1" applyFont="1" applyFill="1" applyBorder="1"/>
    <xf numFmtId="0" fontId="1" fillId="3" borderId="0" xfId="1" applyFill="1"/>
    <xf numFmtId="0" fontId="17" fillId="0" borderId="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7" fillId="0" borderId="0" xfId="1" applyFont="1" applyBorder="1"/>
    <xf numFmtId="0" fontId="17" fillId="3" borderId="18" xfId="1" applyFont="1" applyFill="1" applyBorder="1"/>
    <xf numFmtId="0" fontId="5" fillId="3" borderId="18" xfId="1" applyFont="1" applyFill="1" applyBorder="1"/>
    <xf numFmtId="164" fontId="5" fillId="3" borderId="18" xfId="1" applyNumberFormat="1" applyFont="1" applyFill="1" applyBorder="1"/>
    <xf numFmtId="0" fontId="17" fillId="0" borderId="10" xfId="1" applyFont="1" applyBorder="1" applyAlignment="1">
      <alignment horizontal="center" vertical="center"/>
    </xf>
    <xf numFmtId="4" fontId="17" fillId="0" borderId="18" xfId="1" applyNumberFormat="1" applyFont="1" applyBorder="1"/>
    <xf numFmtId="164" fontId="17" fillId="0" borderId="18" xfId="1" applyNumberFormat="1" applyFont="1" applyBorder="1"/>
    <xf numFmtId="0" fontId="1" fillId="0" borderId="18" xfId="1" applyBorder="1"/>
    <xf numFmtId="49" fontId="17" fillId="0" borderId="0" xfId="1" applyNumberFormat="1" applyFont="1" applyBorder="1" applyAlignment="1">
      <alignment horizontal="left"/>
    </xf>
    <xf numFmtId="0" fontId="9" fillId="0" borderId="18" xfId="1" applyFont="1" applyBorder="1" applyAlignment="1">
      <alignment horizontal="right"/>
    </xf>
    <xf numFmtId="4" fontId="9" fillId="2" borderId="18" xfId="1" applyNumberFormat="1" applyFont="1" applyFill="1" applyBorder="1"/>
    <xf numFmtId="4" fontId="9" fillId="0" borderId="18" xfId="1" applyNumberFormat="1" applyFont="1" applyBorder="1" applyAlignment="1">
      <alignment horizontal="center"/>
    </xf>
    <xf numFmtId="164" fontId="9" fillId="0" borderId="18" xfId="1" applyNumberFormat="1" applyFont="1" applyBorder="1" applyAlignment="1">
      <alignment horizontal="center"/>
    </xf>
    <xf numFmtId="0" fontId="17" fillId="0" borderId="18" xfId="1" applyFont="1" applyBorder="1" applyAlignment="1">
      <alignment horizontal="center" vertical="center"/>
    </xf>
    <xf numFmtId="0" fontId="17" fillId="0" borderId="0" xfId="1" applyFont="1" applyBorder="1"/>
    <xf numFmtId="0" fontId="5" fillId="0" borderId="18" xfId="1" applyFont="1" applyBorder="1" applyAlignment="1">
      <alignment horizontal="left"/>
    </xf>
    <xf numFmtId="0" fontId="9" fillId="0" borderId="25" xfId="1" applyFont="1" applyBorder="1" applyAlignment="1">
      <alignment horizontal="right"/>
    </xf>
    <xf numFmtId="4" fontId="17" fillId="0" borderId="25" xfId="1" applyNumberFormat="1" applyFont="1" applyBorder="1"/>
    <xf numFmtId="0" fontId="17" fillId="0" borderId="10" xfId="1" applyFont="1" applyBorder="1" applyAlignment="1">
      <alignment horizontal="center"/>
    </xf>
    <xf numFmtId="0" fontId="17" fillId="0" borderId="26" xfId="1" applyFont="1" applyBorder="1"/>
    <xf numFmtId="0" fontId="5" fillId="0" borderId="26" xfId="1" applyFont="1" applyBorder="1"/>
    <xf numFmtId="4" fontId="17" fillId="0" borderId="10" xfId="1" applyNumberFormat="1" applyFont="1" applyBorder="1"/>
    <xf numFmtId="14" fontId="17" fillId="0" borderId="10" xfId="1" applyNumberFormat="1" applyFont="1" applyBorder="1" applyAlignment="1">
      <alignment horizontal="right"/>
    </xf>
    <xf numFmtId="0" fontId="17" fillId="0" borderId="10" xfId="1" applyFont="1" applyBorder="1"/>
    <xf numFmtId="0" fontId="9" fillId="0" borderId="0" xfId="1" applyFont="1" applyBorder="1"/>
    <xf numFmtId="0" fontId="9" fillId="0" borderId="1" xfId="1" applyFont="1" applyBorder="1"/>
    <xf numFmtId="0" fontId="9" fillId="0" borderId="14" xfId="1" applyFont="1" applyBorder="1"/>
    <xf numFmtId="0" fontId="15" fillId="0" borderId="13" xfId="1" applyFont="1" applyBorder="1"/>
    <xf numFmtId="0" fontId="15" fillId="0" borderId="14" xfId="1" applyFont="1" applyBorder="1"/>
    <xf numFmtId="0" fontId="15" fillId="0" borderId="15" xfId="1" applyFont="1" applyBorder="1"/>
    <xf numFmtId="0" fontId="9" fillId="2" borderId="10" xfId="1" applyFont="1" applyFill="1" applyBorder="1"/>
    <xf numFmtId="0" fontId="15" fillId="0" borderId="1" xfId="1" applyFont="1" applyBorder="1"/>
    <xf numFmtId="0" fontId="9" fillId="0" borderId="12" xfId="1" applyFont="1" applyBorder="1"/>
    <xf numFmtId="0" fontId="17" fillId="0" borderId="5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6" fillId="0" borderId="1" xfId="1" applyFont="1" applyBorder="1"/>
    <xf numFmtId="0" fontId="9" fillId="2" borderId="18" xfId="1" applyFont="1" applyFill="1" applyBorder="1"/>
    <xf numFmtId="0" fontId="6" fillId="0" borderId="13" xfId="1" applyFont="1" applyBorder="1"/>
    <xf numFmtId="0" fontId="6" fillId="0" borderId="14" xfId="1" applyFont="1" applyBorder="1"/>
    <xf numFmtId="0" fontId="6" fillId="0" borderId="15" xfId="1" applyFont="1" applyBorder="1"/>
    <xf numFmtId="49" fontId="17" fillId="0" borderId="18" xfId="1" applyNumberFormat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49" fontId="17" fillId="0" borderId="22" xfId="1" applyNumberFormat="1" applyFont="1" applyBorder="1" applyAlignment="1">
      <alignment horizontal="left" vertical="center"/>
    </xf>
    <xf numFmtId="49" fontId="17" fillId="0" borderId="24" xfId="1" applyNumberFormat="1" applyFont="1" applyBorder="1" applyAlignment="1">
      <alignment horizontal="left" vertical="center"/>
    </xf>
    <xf numFmtId="0" fontId="9" fillId="2" borderId="0" xfId="1" applyFont="1" applyFill="1" applyBorder="1" applyAlignment="1">
      <alignment horizontal="right"/>
    </xf>
    <xf numFmtId="0" fontId="9" fillId="0" borderId="1" xfId="1" applyFont="1" applyBorder="1" applyAlignment="1">
      <alignment horizontal="left"/>
    </xf>
    <xf numFmtId="0" fontId="9" fillId="2" borderId="10" xfId="1" applyFont="1" applyFill="1" applyBorder="1" applyAlignment="1">
      <alignment horizontal="right"/>
    </xf>
    <xf numFmtId="0" fontId="9" fillId="0" borderId="18" xfId="1" applyFont="1" applyBorder="1" applyAlignment="1">
      <alignment horizontal="center"/>
    </xf>
    <xf numFmtId="0" fontId="15" fillId="0" borderId="10" xfId="1" applyFont="1" applyBorder="1"/>
    <xf numFmtId="0" fontId="15" fillId="0" borderId="10" xfId="1" applyFont="1" applyFill="1" applyBorder="1"/>
    <xf numFmtId="0" fontId="15" fillId="0" borderId="10" xfId="1" applyFont="1" applyBorder="1" applyAlignment="1">
      <alignment horizontal="left"/>
    </xf>
    <xf numFmtId="4" fontId="17" fillId="0" borderId="10" xfId="1" applyNumberFormat="1" applyFont="1" applyBorder="1" applyAlignment="1"/>
    <xf numFmtId="0" fontId="2" fillId="0" borderId="0" xfId="1" applyFont="1" applyBorder="1" applyAlignment="1">
      <alignment horizontal="center"/>
    </xf>
    <xf numFmtId="0" fontId="17" fillId="0" borderId="0" xfId="1" applyFont="1" applyBorder="1"/>
    <xf numFmtId="0" fontId="2" fillId="0" borderId="0" xfId="1" applyFont="1" applyBorder="1"/>
    <xf numFmtId="0" fontId="5" fillId="0" borderId="0" xfId="1" applyFont="1" applyBorder="1"/>
    <xf numFmtId="0" fontId="6" fillId="0" borderId="0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12" fillId="0" borderId="10" xfId="1" applyFont="1" applyBorder="1"/>
    <xf numFmtId="0" fontId="13" fillId="0" borderId="10" xfId="1" applyFont="1" applyBorder="1" applyAlignment="1"/>
    <xf numFmtId="0" fontId="7" fillId="0" borderId="1" xfId="1" applyFont="1" applyBorder="1" applyAlignment="1">
      <alignment horizontal="left"/>
    </xf>
    <xf numFmtId="14" fontId="23" fillId="2" borderId="10" xfId="1" applyNumberFormat="1" applyFont="1" applyFill="1" applyBorder="1" applyAlignment="1">
      <alignment horizontal="right"/>
    </xf>
    <xf numFmtId="0" fontId="9" fillId="0" borderId="11" xfId="1" applyFont="1" applyBorder="1" applyAlignment="1">
      <alignment horizontal="left"/>
    </xf>
    <xf numFmtId="0" fontId="5" fillId="0" borderId="18" xfId="1" applyFont="1" applyBorder="1" applyAlignment="1">
      <alignment horizontal="left"/>
    </xf>
    <xf numFmtId="0" fontId="5" fillId="0" borderId="26" xfId="1" applyFont="1" applyBorder="1" applyAlignment="1">
      <alignment horizontal="left"/>
    </xf>
    <xf numFmtId="0" fontId="21" fillId="0" borderId="0" xfId="1" applyFont="1" applyBorder="1"/>
    <xf numFmtId="0" fontId="19" fillId="0" borderId="0" xfId="1" applyFont="1" applyBorder="1" applyAlignment="1">
      <alignment horizontal="center"/>
    </xf>
    <xf numFmtId="0" fontId="19" fillId="0" borderId="0" xfId="1" applyFont="1" applyBorder="1"/>
    <xf numFmtId="0" fontId="20" fillId="0" borderId="0" xfId="1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7"/>
  <sheetViews>
    <sheetView workbookViewId="0">
      <selection activeCell="I81" sqref="I81"/>
    </sheetView>
  </sheetViews>
  <sheetFormatPr defaultColWidth="8.7109375" defaultRowHeight="15" x14ac:dyDescent="0.25"/>
  <cols>
    <col min="1" max="1" width="3.7109375" style="28" customWidth="1"/>
    <col min="2" max="2" width="31.42578125" style="28" customWidth="1"/>
    <col min="3" max="3" width="31.5703125" style="28" customWidth="1"/>
    <col min="4" max="4" width="22" style="28" customWidth="1"/>
    <col min="5" max="5" width="27" style="28" customWidth="1"/>
    <col min="6" max="6" width="25.7109375" style="28" customWidth="1"/>
    <col min="7" max="7" width="20.28515625" style="28" customWidth="1"/>
    <col min="8" max="8" width="13.85546875" style="28" customWidth="1"/>
    <col min="9" max="9" width="14.85546875" style="28" customWidth="1"/>
    <col min="10" max="10" width="12.85546875" style="28" customWidth="1"/>
    <col min="11" max="11" width="14.85546875" style="28" customWidth="1"/>
    <col min="12" max="12" width="15.5703125" style="28" customWidth="1"/>
    <col min="13" max="13" width="16.7109375" style="28" customWidth="1"/>
    <col min="14" max="14" width="13" style="28" customWidth="1"/>
    <col min="15" max="16384" width="8.7109375" style="1"/>
  </cols>
  <sheetData>
    <row r="1" spans="1:15" ht="20.25" x14ac:dyDescent="0.3">
      <c r="I1" s="209" t="s">
        <v>0</v>
      </c>
      <c r="J1" s="209"/>
      <c r="K1" s="209"/>
      <c r="L1" s="209"/>
      <c r="M1" s="209"/>
      <c r="N1" s="209"/>
      <c r="O1" s="2"/>
    </row>
    <row r="2" spans="1:15" ht="17.25" x14ac:dyDescent="0.3">
      <c r="I2" s="210"/>
      <c r="J2" s="210"/>
      <c r="K2" s="210"/>
      <c r="L2" s="210"/>
      <c r="M2" s="210"/>
      <c r="N2" s="210"/>
      <c r="O2" s="2"/>
    </row>
    <row r="3" spans="1:15" ht="16.5" customHeight="1" x14ac:dyDescent="0.3">
      <c r="I3" s="211" t="s">
        <v>584</v>
      </c>
      <c r="J3" s="211"/>
      <c r="K3" s="211"/>
      <c r="L3" s="211"/>
      <c r="M3" s="211"/>
      <c r="N3" s="211"/>
      <c r="O3" s="4"/>
    </row>
    <row r="4" spans="1:15" ht="15" customHeight="1" x14ac:dyDescent="0.25">
      <c r="I4" s="212" t="s">
        <v>1</v>
      </c>
      <c r="J4" s="212"/>
      <c r="K4" s="212"/>
      <c r="L4" s="212"/>
      <c r="M4" s="212"/>
      <c r="N4" s="212"/>
      <c r="O4" s="4"/>
    </row>
    <row r="5" spans="1:15" ht="15" customHeight="1" x14ac:dyDescent="0.25">
      <c r="I5" s="5"/>
      <c r="J5" s="5"/>
      <c r="K5" s="5"/>
      <c r="L5" s="5"/>
      <c r="M5" s="5"/>
      <c r="N5" s="5"/>
      <c r="O5" s="4"/>
    </row>
    <row r="6" spans="1:15" ht="16.5" customHeight="1" x14ac:dyDescent="0.3">
      <c r="I6" s="209" t="s">
        <v>2</v>
      </c>
      <c r="J6" s="209"/>
      <c r="K6" s="209"/>
      <c r="L6" s="209"/>
      <c r="M6" s="209"/>
      <c r="N6" s="209"/>
      <c r="O6" s="4"/>
    </row>
    <row r="7" spans="1:15" ht="18.75" x14ac:dyDescent="0.3">
      <c r="A7" s="213" t="s">
        <v>3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ht="18.75" x14ac:dyDescent="0.3">
      <c r="A8" s="213" t="s">
        <v>4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ht="18.75" x14ac:dyDescent="0.3">
      <c r="A9" s="213" t="s">
        <v>616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8.75" x14ac:dyDescent="0.3">
      <c r="A10" s="31" t="s">
        <v>5</v>
      </c>
      <c r="B10" s="31"/>
      <c r="C10" s="31"/>
      <c r="F10" s="40"/>
      <c r="G10" s="40"/>
      <c r="H10" s="40"/>
      <c r="I10" s="40"/>
      <c r="J10" s="40"/>
      <c r="K10" s="40"/>
      <c r="L10" s="40"/>
      <c r="M10" s="40"/>
      <c r="N10" s="40"/>
      <c r="O10" s="3"/>
    </row>
    <row r="11" spans="1:15" ht="16.5" x14ac:dyDescent="0.25">
      <c r="A11" s="217" t="s">
        <v>6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x14ac:dyDescent="0.25">
      <c r="A12" s="6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6" t="s">
        <v>13</v>
      </c>
      <c r="H12" s="6" t="s">
        <v>14</v>
      </c>
      <c r="I12" s="6" t="s">
        <v>15</v>
      </c>
      <c r="J12" s="7" t="s">
        <v>16</v>
      </c>
      <c r="K12" s="7" t="s">
        <v>17</v>
      </c>
      <c r="L12" s="8" t="s">
        <v>18</v>
      </c>
      <c r="M12" s="9" t="s">
        <v>19</v>
      </c>
      <c r="N12" s="9" t="s">
        <v>20</v>
      </c>
      <c r="O12" s="3"/>
    </row>
    <row r="13" spans="1:15" x14ac:dyDescent="0.25">
      <c r="A13" s="10" t="s">
        <v>21</v>
      </c>
      <c r="B13" s="10" t="s">
        <v>22</v>
      </c>
      <c r="C13" s="10" t="s">
        <v>23</v>
      </c>
      <c r="D13" s="10" t="s">
        <v>24</v>
      </c>
      <c r="E13" s="10" t="s">
        <v>25</v>
      </c>
      <c r="F13" s="10" t="s">
        <v>26</v>
      </c>
      <c r="G13" s="10" t="s">
        <v>27</v>
      </c>
      <c r="H13" s="10" t="s">
        <v>22</v>
      </c>
      <c r="I13" s="10" t="s">
        <v>28</v>
      </c>
      <c r="J13" s="11" t="s">
        <v>29</v>
      </c>
      <c r="K13" s="11" t="s">
        <v>30</v>
      </c>
      <c r="L13" s="12" t="s">
        <v>28</v>
      </c>
      <c r="M13" s="13" t="s">
        <v>31</v>
      </c>
      <c r="N13" s="13" t="s">
        <v>28</v>
      </c>
    </row>
    <row r="14" spans="1:15" x14ac:dyDescent="0.2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3">
        <v>11</v>
      </c>
      <c r="L14" s="23">
        <v>12</v>
      </c>
      <c r="M14" s="23">
        <v>13</v>
      </c>
      <c r="N14" s="63">
        <v>14</v>
      </c>
    </row>
    <row r="15" spans="1:15" x14ac:dyDescent="0.25">
      <c r="A15" s="64">
        <v>1</v>
      </c>
      <c r="B15" s="65" t="s">
        <v>32</v>
      </c>
      <c r="C15" s="66" t="s">
        <v>33</v>
      </c>
      <c r="D15" s="64" t="s">
        <v>34</v>
      </c>
      <c r="E15" s="67">
        <v>38261</v>
      </c>
      <c r="F15" s="67"/>
      <c r="G15" s="67"/>
      <c r="H15" s="67"/>
      <c r="I15" s="67"/>
      <c r="J15" s="67"/>
      <c r="K15" s="67"/>
      <c r="L15" s="68">
        <v>542718.56000000006</v>
      </c>
      <c r="M15" s="68">
        <v>542718.56000000006</v>
      </c>
      <c r="N15" s="68">
        <f>L15-M15</f>
        <v>0</v>
      </c>
    </row>
    <row r="16" spans="1:15" x14ac:dyDescent="0.25">
      <c r="A16" s="64">
        <v>2</v>
      </c>
      <c r="B16" s="65" t="s">
        <v>35</v>
      </c>
      <c r="C16" s="66" t="s">
        <v>36</v>
      </c>
      <c r="D16" s="64" t="s">
        <v>34</v>
      </c>
      <c r="E16" s="67">
        <v>36565</v>
      </c>
      <c r="F16" s="67" t="s">
        <v>37</v>
      </c>
      <c r="G16" s="67" t="s">
        <v>38</v>
      </c>
      <c r="H16" s="67" t="s">
        <v>39</v>
      </c>
      <c r="I16" s="67"/>
      <c r="J16" s="67" t="s">
        <v>40</v>
      </c>
      <c r="K16" s="67"/>
      <c r="L16" s="68">
        <v>2608929</v>
      </c>
      <c r="M16" s="68">
        <v>1785259.72</v>
      </c>
      <c r="N16" s="68">
        <f t="shared" ref="N16" si="0">L16-M16</f>
        <v>823669.28</v>
      </c>
    </row>
    <row r="17" spans="1:15" x14ac:dyDescent="0.25">
      <c r="A17" s="69"/>
      <c r="B17" s="70"/>
      <c r="C17" s="71"/>
      <c r="D17" s="40"/>
      <c r="E17" s="72"/>
      <c r="F17" s="72"/>
      <c r="G17" s="72"/>
      <c r="H17" s="73"/>
      <c r="I17" s="218" t="s">
        <v>41</v>
      </c>
      <c r="J17" s="218"/>
      <c r="K17" s="218"/>
      <c r="L17" s="74">
        <f>SUM(L15:L16)</f>
        <v>3151647.56</v>
      </c>
      <c r="M17" s="74">
        <f>SUM(M15:M16)</f>
        <v>2327978.2800000003</v>
      </c>
      <c r="N17" s="74">
        <f>SUM(N15:N16)</f>
        <v>823669.28</v>
      </c>
    </row>
    <row r="18" spans="1:15" x14ac:dyDescent="0.25">
      <c r="A18" s="69"/>
      <c r="B18" s="70"/>
      <c r="C18" s="71"/>
      <c r="D18" s="40"/>
      <c r="E18" s="72"/>
      <c r="F18" s="72"/>
      <c r="G18" s="72"/>
      <c r="H18" s="73"/>
      <c r="I18" s="75"/>
      <c r="J18" s="75"/>
      <c r="K18" s="75"/>
      <c r="L18" s="76"/>
      <c r="M18" s="76"/>
      <c r="N18" s="76"/>
      <c r="O18" s="3"/>
    </row>
    <row r="19" spans="1:15" ht="16.5" x14ac:dyDescent="0.25">
      <c r="A19" s="14" t="s">
        <v>42</v>
      </c>
      <c r="B19" s="70"/>
      <c r="C19" s="71"/>
      <c r="D19" s="40"/>
      <c r="E19" s="72"/>
      <c r="F19" s="72"/>
      <c r="G19" s="72"/>
      <c r="H19" s="72"/>
      <c r="I19" s="72"/>
      <c r="J19" s="72"/>
      <c r="K19" s="72"/>
      <c r="L19" s="77"/>
      <c r="M19" s="40"/>
      <c r="O19" s="3"/>
    </row>
    <row r="20" spans="1:15" x14ac:dyDescent="0.25">
      <c r="A20" s="15" t="s">
        <v>7</v>
      </c>
      <c r="B20" s="16" t="s">
        <v>43</v>
      </c>
      <c r="C20" s="15" t="s">
        <v>9</v>
      </c>
      <c r="D20" s="9" t="s">
        <v>44</v>
      </c>
      <c r="E20" s="6" t="s">
        <v>13</v>
      </c>
      <c r="F20" s="7" t="s">
        <v>16</v>
      </c>
      <c r="G20" s="7" t="s">
        <v>17</v>
      </c>
      <c r="H20" s="17" t="s">
        <v>18</v>
      </c>
      <c r="I20" s="17" t="s">
        <v>19</v>
      </c>
      <c r="J20" s="17" t="s">
        <v>45</v>
      </c>
      <c r="K20" s="72"/>
      <c r="L20" s="77"/>
      <c r="M20" s="40"/>
    </row>
    <row r="21" spans="1:15" x14ac:dyDescent="0.25">
      <c r="A21" s="18" t="s">
        <v>21</v>
      </c>
      <c r="B21" s="19" t="s">
        <v>22</v>
      </c>
      <c r="C21" s="18" t="s">
        <v>23</v>
      </c>
      <c r="D21" s="13" t="s">
        <v>46</v>
      </c>
      <c r="E21" s="10" t="s">
        <v>27</v>
      </c>
      <c r="F21" s="11" t="s">
        <v>29</v>
      </c>
      <c r="G21" s="11" t="s">
        <v>30</v>
      </c>
      <c r="H21" s="20" t="s">
        <v>28</v>
      </c>
      <c r="I21" s="20" t="s">
        <v>31</v>
      </c>
      <c r="J21" s="20" t="s">
        <v>28</v>
      </c>
      <c r="K21" s="72"/>
      <c r="L21" s="77"/>
      <c r="M21" s="40"/>
    </row>
    <row r="22" spans="1:15" x14ac:dyDescent="0.25">
      <c r="A22" s="21">
        <v>1</v>
      </c>
      <c r="B22" s="22" t="s">
        <v>47</v>
      </c>
      <c r="C22" s="21">
        <v>3</v>
      </c>
      <c r="D22" s="23">
        <v>4</v>
      </c>
      <c r="E22" s="24">
        <v>5</v>
      </c>
      <c r="F22" s="24">
        <v>6</v>
      </c>
      <c r="G22" s="24">
        <v>7</v>
      </c>
      <c r="H22" s="24">
        <v>8</v>
      </c>
      <c r="I22" s="24">
        <v>9</v>
      </c>
      <c r="J22" s="24">
        <v>10</v>
      </c>
      <c r="K22" s="72"/>
      <c r="L22" s="77"/>
      <c r="M22" s="40"/>
    </row>
    <row r="23" spans="1:15" x14ac:dyDescent="0.25">
      <c r="A23" s="219" t="s">
        <v>48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</row>
    <row r="24" spans="1:15" x14ac:dyDescent="0.25">
      <c r="A24" s="78">
        <v>1</v>
      </c>
      <c r="B24" s="65" t="s">
        <v>49</v>
      </c>
      <c r="C24" s="79" t="s">
        <v>50</v>
      </c>
      <c r="D24" s="80">
        <v>39601</v>
      </c>
      <c r="E24" s="67" t="s">
        <v>51</v>
      </c>
      <c r="F24" s="67" t="s">
        <v>5</v>
      </c>
      <c r="G24" s="81"/>
      <c r="H24" s="68">
        <v>341399.27</v>
      </c>
      <c r="I24" s="82">
        <v>341399.27</v>
      </c>
      <c r="J24" s="68">
        <f>H24-I24</f>
        <v>0</v>
      </c>
      <c r="K24" s="83"/>
      <c r="L24" s="84"/>
      <c r="M24" s="84"/>
    </row>
    <row r="25" spans="1:15" x14ac:dyDescent="0.25">
      <c r="A25" s="78">
        <v>3</v>
      </c>
      <c r="B25" s="85" t="s">
        <v>52</v>
      </c>
      <c r="C25" s="79" t="s">
        <v>53</v>
      </c>
      <c r="D25" s="80">
        <v>41214</v>
      </c>
      <c r="E25" s="67" t="s">
        <v>587</v>
      </c>
      <c r="F25" s="67" t="s">
        <v>5</v>
      </c>
      <c r="G25" s="81"/>
      <c r="H25" s="68">
        <v>650000</v>
      </c>
      <c r="I25" s="82">
        <v>518452.38</v>
      </c>
      <c r="J25" s="68">
        <f t="shared" ref="J25:J30" si="1">H25-I25</f>
        <v>131547.62</v>
      </c>
      <c r="K25" s="83"/>
      <c r="L25" s="84"/>
      <c r="M25" s="84"/>
    </row>
    <row r="26" spans="1:15" x14ac:dyDescent="0.25">
      <c r="A26" s="78">
        <v>4</v>
      </c>
      <c r="B26" s="85" t="s">
        <v>54</v>
      </c>
      <c r="C26" s="79" t="s">
        <v>55</v>
      </c>
      <c r="D26" s="80">
        <v>41214</v>
      </c>
      <c r="E26" s="67" t="s">
        <v>588</v>
      </c>
      <c r="F26" s="67" t="s">
        <v>5</v>
      </c>
      <c r="G26" s="81"/>
      <c r="H26" s="68">
        <v>490000</v>
      </c>
      <c r="I26" s="82">
        <v>396083.33</v>
      </c>
      <c r="J26" s="68">
        <f t="shared" si="1"/>
        <v>93916.669999999984</v>
      </c>
      <c r="K26" s="83"/>
      <c r="L26" s="84"/>
      <c r="M26" s="84"/>
    </row>
    <row r="27" spans="1:15" x14ac:dyDescent="0.25">
      <c r="A27" s="78">
        <v>5</v>
      </c>
      <c r="B27" s="85" t="s">
        <v>56</v>
      </c>
      <c r="C27" s="79" t="s">
        <v>57</v>
      </c>
      <c r="D27" s="80">
        <v>41214</v>
      </c>
      <c r="E27" s="67" t="s">
        <v>58</v>
      </c>
      <c r="F27" s="67" t="s">
        <v>5</v>
      </c>
      <c r="G27" s="81"/>
      <c r="H27" s="68">
        <v>896933.32</v>
      </c>
      <c r="I27" s="82"/>
      <c r="J27" s="68">
        <f t="shared" si="1"/>
        <v>896933.32</v>
      </c>
      <c r="K27" s="83"/>
      <c r="L27" s="84"/>
      <c r="M27" s="84"/>
    </row>
    <row r="28" spans="1:15" x14ac:dyDescent="0.25">
      <c r="A28" s="78">
        <v>6</v>
      </c>
      <c r="B28" s="85" t="s">
        <v>59</v>
      </c>
      <c r="C28" s="79" t="s">
        <v>60</v>
      </c>
      <c r="D28" s="67">
        <v>41183</v>
      </c>
      <c r="E28" s="67" t="s">
        <v>61</v>
      </c>
      <c r="F28" s="67" t="s">
        <v>5</v>
      </c>
      <c r="G28" s="81"/>
      <c r="H28" s="68">
        <v>908580</v>
      </c>
      <c r="I28" s="82">
        <v>908580</v>
      </c>
      <c r="J28" s="68">
        <f t="shared" si="1"/>
        <v>0</v>
      </c>
      <c r="K28" s="83"/>
      <c r="L28" s="84"/>
      <c r="M28" s="84"/>
    </row>
    <row r="29" spans="1:15" x14ac:dyDescent="0.25">
      <c r="A29" s="86">
        <v>7</v>
      </c>
      <c r="B29" s="87" t="s">
        <v>62</v>
      </c>
      <c r="C29" s="88" t="s">
        <v>63</v>
      </c>
      <c r="D29" s="89">
        <v>40479</v>
      </c>
      <c r="E29" s="90" t="s">
        <v>64</v>
      </c>
      <c r="F29" s="67" t="s">
        <v>5</v>
      </c>
      <c r="G29" s="81"/>
      <c r="H29" s="68">
        <v>259500</v>
      </c>
      <c r="I29" s="82">
        <v>259500</v>
      </c>
      <c r="J29" s="68">
        <f t="shared" si="1"/>
        <v>0</v>
      </c>
      <c r="K29" s="83"/>
      <c r="L29" s="84"/>
      <c r="M29" s="84"/>
    </row>
    <row r="30" spans="1:15" x14ac:dyDescent="0.25">
      <c r="A30" s="91">
        <v>8</v>
      </c>
      <c r="B30" s="92" t="s">
        <v>585</v>
      </c>
      <c r="C30" s="93" t="s">
        <v>586</v>
      </c>
      <c r="D30" s="94">
        <v>42447</v>
      </c>
      <c r="E30" s="95"/>
      <c r="F30" s="96" t="s">
        <v>5</v>
      </c>
      <c r="G30" s="81"/>
      <c r="H30" s="68">
        <v>51356.36</v>
      </c>
      <c r="I30" s="82">
        <v>34360.07</v>
      </c>
      <c r="J30" s="68">
        <f t="shared" si="1"/>
        <v>16996.29</v>
      </c>
      <c r="K30" s="83"/>
      <c r="L30" s="84"/>
      <c r="M30" s="84"/>
    </row>
    <row r="31" spans="1:15" x14ac:dyDescent="0.25">
      <c r="A31" s="97"/>
      <c r="B31" s="98"/>
      <c r="C31" s="99"/>
      <c r="D31" s="100"/>
      <c r="E31" s="72"/>
      <c r="F31" s="101"/>
      <c r="G31" s="102" t="s">
        <v>65</v>
      </c>
      <c r="H31" s="103">
        <f>SUM(H24:H30)</f>
        <v>3597768.9499999997</v>
      </c>
      <c r="I31" s="104">
        <f>SUM(I24:I30)</f>
        <v>2458375.0499999998</v>
      </c>
      <c r="J31" s="103">
        <f>SUM(J24:J30)</f>
        <v>1139393.8999999999</v>
      </c>
      <c r="K31" s="83"/>
      <c r="L31" s="84"/>
      <c r="M31" s="84"/>
    </row>
    <row r="32" spans="1:15" x14ac:dyDescent="0.25">
      <c r="A32" s="219" t="s">
        <v>66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1:13" x14ac:dyDescent="0.25">
      <c r="A33" s="78">
        <v>1</v>
      </c>
      <c r="B33" s="65" t="s">
        <v>67</v>
      </c>
      <c r="C33" s="79" t="s">
        <v>68</v>
      </c>
      <c r="D33" s="67">
        <v>38018</v>
      </c>
      <c r="E33" s="67" t="s">
        <v>69</v>
      </c>
      <c r="F33" s="67" t="s">
        <v>5</v>
      </c>
      <c r="G33" s="67"/>
      <c r="H33" s="82">
        <v>11603.2</v>
      </c>
      <c r="I33" s="82">
        <v>11603.2</v>
      </c>
      <c r="J33" s="82">
        <f>H33-I33</f>
        <v>0</v>
      </c>
      <c r="K33" s="72"/>
      <c r="L33" s="77"/>
      <c r="M33" s="77"/>
    </row>
    <row r="34" spans="1:13" x14ac:dyDescent="0.25">
      <c r="A34" s="78">
        <v>2</v>
      </c>
      <c r="B34" s="65" t="s">
        <v>70</v>
      </c>
      <c r="C34" s="79" t="s">
        <v>71</v>
      </c>
      <c r="D34" s="67">
        <v>38352</v>
      </c>
      <c r="E34" s="67" t="s">
        <v>69</v>
      </c>
      <c r="F34" s="67" t="s">
        <v>5</v>
      </c>
      <c r="G34" s="67"/>
      <c r="H34" s="82">
        <v>12835.26</v>
      </c>
      <c r="I34" s="82">
        <v>12835.26</v>
      </c>
      <c r="J34" s="82">
        <f t="shared" ref="J34:J59" si="2">H34-I34</f>
        <v>0</v>
      </c>
      <c r="K34" s="72"/>
      <c r="L34" s="77"/>
      <c r="M34" s="77"/>
    </row>
    <row r="35" spans="1:13" x14ac:dyDescent="0.25">
      <c r="A35" s="78">
        <v>3</v>
      </c>
      <c r="B35" s="65" t="s">
        <v>72</v>
      </c>
      <c r="C35" s="79" t="s">
        <v>71</v>
      </c>
      <c r="D35" s="67">
        <v>38352</v>
      </c>
      <c r="E35" s="67" t="s">
        <v>69</v>
      </c>
      <c r="F35" s="67" t="s">
        <v>5</v>
      </c>
      <c r="G35" s="67"/>
      <c r="H35" s="82">
        <v>9558</v>
      </c>
      <c r="I35" s="82">
        <v>9558</v>
      </c>
      <c r="J35" s="82">
        <f t="shared" si="2"/>
        <v>0</v>
      </c>
      <c r="K35" s="72"/>
      <c r="L35" s="105"/>
      <c r="M35" s="77"/>
    </row>
    <row r="36" spans="1:13" x14ac:dyDescent="0.25">
      <c r="A36" s="78">
        <v>4</v>
      </c>
      <c r="B36" s="65" t="s">
        <v>73</v>
      </c>
      <c r="C36" s="79" t="s">
        <v>74</v>
      </c>
      <c r="D36" s="67">
        <v>38765</v>
      </c>
      <c r="E36" s="67" t="s">
        <v>69</v>
      </c>
      <c r="F36" s="67" t="s">
        <v>5</v>
      </c>
      <c r="G36" s="67"/>
      <c r="H36" s="82">
        <v>12849.96</v>
      </c>
      <c r="I36" s="82">
        <v>12849.96</v>
      </c>
      <c r="J36" s="82">
        <f t="shared" si="2"/>
        <v>0</v>
      </c>
      <c r="K36" s="72"/>
      <c r="L36" s="77"/>
      <c r="M36" s="77"/>
    </row>
    <row r="37" spans="1:13" x14ac:dyDescent="0.25">
      <c r="A37" s="78">
        <v>5</v>
      </c>
      <c r="B37" s="65" t="s">
        <v>75</v>
      </c>
      <c r="C37" s="79" t="s">
        <v>76</v>
      </c>
      <c r="D37" s="67">
        <v>39770</v>
      </c>
      <c r="E37" s="67" t="s">
        <v>69</v>
      </c>
      <c r="F37" s="67" t="s">
        <v>5</v>
      </c>
      <c r="G37" s="67"/>
      <c r="H37" s="82">
        <v>8898</v>
      </c>
      <c r="I37" s="82">
        <v>8898</v>
      </c>
      <c r="J37" s="82">
        <f t="shared" si="2"/>
        <v>0</v>
      </c>
      <c r="K37" s="72"/>
      <c r="L37" s="77"/>
      <c r="M37" s="77"/>
    </row>
    <row r="38" spans="1:13" x14ac:dyDescent="0.25">
      <c r="A38" s="78">
        <v>6</v>
      </c>
      <c r="B38" s="65" t="s">
        <v>77</v>
      </c>
      <c r="C38" s="79" t="s">
        <v>78</v>
      </c>
      <c r="D38" s="67">
        <v>39104</v>
      </c>
      <c r="E38" s="67" t="s">
        <v>69</v>
      </c>
      <c r="F38" s="67" t="s">
        <v>5</v>
      </c>
      <c r="G38" s="67"/>
      <c r="H38" s="82">
        <v>4065</v>
      </c>
      <c r="I38" s="82">
        <v>4065</v>
      </c>
      <c r="J38" s="82">
        <f t="shared" si="2"/>
        <v>0</v>
      </c>
      <c r="K38" s="72"/>
      <c r="L38" s="77"/>
      <c r="M38" s="77"/>
    </row>
    <row r="39" spans="1:13" x14ac:dyDescent="0.25">
      <c r="A39" s="78">
        <v>7</v>
      </c>
      <c r="B39" s="65" t="s">
        <v>79</v>
      </c>
      <c r="C39" s="79" t="s">
        <v>80</v>
      </c>
      <c r="D39" s="67">
        <v>38352</v>
      </c>
      <c r="E39" s="67" t="s">
        <v>69</v>
      </c>
      <c r="F39" s="67" t="s">
        <v>5</v>
      </c>
      <c r="G39" s="67"/>
      <c r="H39" s="82">
        <v>48173.440000000002</v>
      </c>
      <c r="I39" s="82">
        <v>48173.440000000002</v>
      </c>
      <c r="J39" s="82">
        <f t="shared" si="2"/>
        <v>0</v>
      </c>
      <c r="K39" s="72"/>
      <c r="L39" s="77"/>
      <c r="M39" s="77"/>
    </row>
    <row r="40" spans="1:13" x14ac:dyDescent="0.25">
      <c r="A40" s="78">
        <v>8</v>
      </c>
      <c r="B40" s="65" t="s">
        <v>81</v>
      </c>
      <c r="C40" s="79" t="s">
        <v>82</v>
      </c>
      <c r="D40" s="67">
        <v>40968</v>
      </c>
      <c r="E40" s="67" t="s">
        <v>69</v>
      </c>
      <c r="F40" s="67" t="s">
        <v>5</v>
      </c>
      <c r="G40" s="67"/>
      <c r="H40" s="82">
        <v>20800</v>
      </c>
      <c r="I40" s="82">
        <v>20800</v>
      </c>
      <c r="J40" s="82">
        <f t="shared" si="2"/>
        <v>0</v>
      </c>
      <c r="K40" s="72"/>
      <c r="L40" s="77"/>
      <c r="M40" s="77"/>
    </row>
    <row r="41" spans="1:13" x14ac:dyDescent="0.25">
      <c r="A41" s="78">
        <v>9</v>
      </c>
      <c r="B41" s="65" t="s">
        <v>83</v>
      </c>
      <c r="C41" s="79" t="s">
        <v>84</v>
      </c>
      <c r="D41" s="67">
        <v>40886</v>
      </c>
      <c r="E41" s="67" t="s">
        <v>69</v>
      </c>
      <c r="F41" s="67" t="s">
        <v>5</v>
      </c>
      <c r="G41" s="67"/>
      <c r="H41" s="82">
        <v>4518.04</v>
      </c>
      <c r="I41" s="82">
        <v>4518.04</v>
      </c>
      <c r="J41" s="82">
        <f t="shared" si="2"/>
        <v>0</v>
      </c>
      <c r="K41" s="72"/>
      <c r="L41" s="77"/>
      <c r="M41" s="77"/>
    </row>
    <row r="42" spans="1:13" x14ac:dyDescent="0.25">
      <c r="A42" s="78">
        <v>10</v>
      </c>
      <c r="B42" s="65" t="s">
        <v>85</v>
      </c>
      <c r="C42" s="79" t="s">
        <v>86</v>
      </c>
      <c r="D42" s="67">
        <v>40886</v>
      </c>
      <c r="E42" s="67" t="s">
        <v>69</v>
      </c>
      <c r="F42" s="67" t="s">
        <v>5</v>
      </c>
      <c r="G42" s="67"/>
      <c r="H42" s="82">
        <v>4518.03</v>
      </c>
      <c r="I42" s="82">
        <v>4518.03</v>
      </c>
      <c r="J42" s="82">
        <f t="shared" si="2"/>
        <v>0</v>
      </c>
      <c r="K42" s="72"/>
      <c r="L42" s="77"/>
      <c r="M42" s="77"/>
    </row>
    <row r="43" spans="1:13" x14ac:dyDescent="0.25">
      <c r="A43" s="78">
        <v>11</v>
      </c>
      <c r="B43" s="65" t="s">
        <v>87</v>
      </c>
      <c r="C43" s="79" t="s">
        <v>88</v>
      </c>
      <c r="D43" s="67">
        <v>39435</v>
      </c>
      <c r="E43" s="67" t="s">
        <v>69</v>
      </c>
      <c r="F43" s="67" t="s">
        <v>5</v>
      </c>
      <c r="G43" s="67"/>
      <c r="H43" s="82">
        <v>29200</v>
      </c>
      <c r="I43" s="82">
        <v>29200</v>
      </c>
      <c r="J43" s="82">
        <f t="shared" si="2"/>
        <v>0</v>
      </c>
      <c r="K43" s="72"/>
      <c r="L43" s="77"/>
      <c r="M43" s="77"/>
    </row>
    <row r="44" spans="1:13" x14ac:dyDescent="0.25">
      <c r="A44" s="78">
        <v>12</v>
      </c>
      <c r="B44" s="65" t="s">
        <v>89</v>
      </c>
      <c r="C44" s="79" t="s">
        <v>90</v>
      </c>
      <c r="D44" s="67">
        <v>40606</v>
      </c>
      <c r="E44" s="67" t="s">
        <v>69</v>
      </c>
      <c r="F44" s="67" t="s">
        <v>5</v>
      </c>
      <c r="G44" s="67"/>
      <c r="H44" s="82">
        <v>30646</v>
      </c>
      <c r="I44" s="82">
        <v>30646</v>
      </c>
      <c r="J44" s="82">
        <f t="shared" si="2"/>
        <v>0</v>
      </c>
      <c r="K44" s="72"/>
      <c r="L44" s="77"/>
      <c r="M44" s="77"/>
    </row>
    <row r="45" spans="1:13" x14ac:dyDescent="0.25">
      <c r="A45" s="78">
        <v>13</v>
      </c>
      <c r="B45" s="65" t="s">
        <v>91</v>
      </c>
      <c r="C45" s="79" t="s">
        <v>92</v>
      </c>
      <c r="D45" s="67">
        <v>39104</v>
      </c>
      <c r="E45" s="67" t="s">
        <v>69</v>
      </c>
      <c r="F45" s="67" t="s">
        <v>5</v>
      </c>
      <c r="G45" s="67"/>
      <c r="H45" s="82">
        <v>30641</v>
      </c>
      <c r="I45" s="82">
        <v>30641</v>
      </c>
      <c r="J45" s="82">
        <f t="shared" si="2"/>
        <v>0</v>
      </c>
      <c r="K45" s="72"/>
      <c r="L45" s="77"/>
      <c r="M45" s="77"/>
    </row>
    <row r="46" spans="1:13" x14ac:dyDescent="0.25">
      <c r="A46" s="78">
        <v>14</v>
      </c>
      <c r="B46" s="65" t="s">
        <v>93</v>
      </c>
      <c r="C46" s="79" t="s">
        <v>94</v>
      </c>
      <c r="D46" s="67">
        <v>39435</v>
      </c>
      <c r="E46" s="67" t="s">
        <v>69</v>
      </c>
      <c r="F46" s="67" t="s">
        <v>5</v>
      </c>
      <c r="G46" s="67"/>
      <c r="H46" s="82">
        <v>30110</v>
      </c>
      <c r="I46" s="82">
        <v>30110</v>
      </c>
      <c r="J46" s="82">
        <f t="shared" si="2"/>
        <v>0</v>
      </c>
      <c r="K46" s="72"/>
      <c r="L46" s="77"/>
      <c r="M46" s="77"/>
    </row>
    <row r="47" spans="1:13" x14ac:dyDescent="0.25">
      <c r="A47" s="78">
        <v>15</v>
      </c>
      <c r="B47" s="65" t="s">
        <v>95</v>
      </c>
      <c r="C47" s="79" t="s">
        <v>96</v>
      </c>
      <c r="D47" s="67">
        <v>40674</v>
      </c>
      <c r="E47" s="67" t="s">
        <v>69</v>
      </c>
      <c r="F47" s="67" t="s">
        <v>5</v>
      </c>
      <c r="G47" s="67"/>
      <c r="H47" s="82">
        <v>7950</v>
      </c>
      <c r="I47" s="82">
        <v>7950</v>
      </c>
      <c r="J47" s="82">
        <f t="shared" si="2"/>
        <v>0</v>
      </c>
      <c r="K47" s="72"/>
      <c r="L47" s="77"/>
      <c r="M47" s="77"/>
    </row>
    <row r="48" spans="1:13" x14ac:dyDescent="0.25">
      <c r="A48" s="78">
        <v>16</v>
      </c>
      <c r="B48" s="65" t="s">
        <v>97</v>
      </c>
      <c r="C48" s="79" t="s">
        <v>98</v>
      </c>
      <c r="D48" s="67">
        <v>40968</v>
      </c>
      <c r="E48" s="67" t="s">
        <v>69</v>
      </c>
      <c r="F48" s="67" t="s">
        <v>5</v>
      </c>
      <c r="G48" s="67"/>
      <c r="H48" s="82">
        <v>16950</v>
      </c>
      <c r="I48" s="82">
        <v>16950</v>
      </c>
      <c r="J48" s="82">
        <f t="shared" si="2"/>
        <v>0</v>
      </c>
      <c r="K48" s="72"/>
      <c r="L48" s="77"/>
      <c r="M48" s="77"/>
    </row>
    <row r="49" spans="1:13" x14ac:dyDescent="0.25">
      <c r="A49" s="78">
        <v>17</v>
      </c>
      <c r="B49" s="65" t="s">
        <v>99</v>
      </c>
      <c r="C49" s="79" t="s">
        <v>100</v>
      </c>
      <c r="D49" s="67">
        <v>41089</v>
      </c>
      <c r="E49" s="67" t="s">
        <v>101</v>
      </c>
      <c r="F49" s="67" t="s">
        <v>5</v>
      </c>
      <c r="G49" s="67"/>
      <c r="H49" s="82">
        <v>26000</v>
      </c>
      <c r="I49" s="82">
        <v>26000</v>
      </c>
      <c r="J49" s="82">
        <f t="shared" si="2"/>
        <v>0</v>
      </c>
      <c r="K49" s="72"/>
      <c r="L49" s="77"/>
      <c r="M49" s="77"/>
    </row>
    <row r="50" spans="1:13" x14ac:dyDescent="0.25">
      <c r="A50" s="78">
        <v>18</v>
      </c>
      <c r="B50" s="65" t="s">
        <v>102</v>
      </c>
      <c r="C50" s="79" t="s">
        <v>103</v>
      </c>
      <c r="D50" s="67">
        <v>41089</v>
      </c>
      <c r="E50" s="67" t="s">
        <v>101</v>
      </c>
      <c r="F50" s="67" t="s">
        <v>5</v>
      </c>
      <c r="G50" s="67"/>
      <c r="H50" s="82">
        <v>26000</v>
      </c>
      <c r="I50" s="82">
        <v>26000</v>
      </c>
      <c r="J50" s="82">
        <f t="shared" si="2"/>
        <v>0</v>
      </c>
      <c r="K50" s="72"/>
      <c r="L50" s="77"/>
      <c r="M50" s="77"/>
    </row>
    <row r="51" spans="1:13" x14ac:dyDescent="0.25">
      <c r="A51" s="78">
        <v>19</v>
      </c>
      <c r="B51" s="65" t="s">
        <v>104</v>
      </c>
      <c r="C51" s="79" t="s">
        <v>105</v>
      </c>
      <c r="D51" s="67">
        <v>41089</v>
      </c>
      <c r="E51" s="67" t="s">
        <v>101</v>
      </c>
      <c r="F51" s="67" t="s">
        <v>5</v>
      </c>
      <c r="G51" s="67"/>
      <c r="H51" s="82">
        <v>26000</v>
      </c>
      <c r="I51" s="82">
        <v>26000</v>
      </c>
      <c r="J51" s="82">
        <f t="shared" si="2"/>
        <v>0</v>
      </c>
      <c r="K51" s="72"/>
      <c r="L51" s="77"/>
      <c r="M51" s="77"/>
    </row>
    <row r="52" spans="1:13" x14ac:dyDescent="0.25">
      <c r="A52" s="78">
        <v>20</v>
      </c>
      <c r="B52" s="65" t="s">
        <v>106</v>
      </c>
      <c r="C52" s="79" t="s">
        <v>107</v>
      </c>
      <c r="D52" s="67">
        <v>40968</v>
      </c>
      <c r="E52" s="67" t="s">
        <v>108</v>
      </c>
      <c r="F52" s="67" t="s">
        <v>5</v>
      </c>
      <c r="G52" s="67"/>
      <c r="H52" s="82">
        <v>19500</v>
      </c>
      <c r="I52" s="82">
        <v>19500</v>
      </c>
      <c r="J52" s="82">
        <f t="shared" si="2"/>
        <v>0</v>
      </c>
      <c r="K52" s="72"/>
      <c r="L52" s="77"/>
      <c r="M52" s="77"/>
    </row>
    <row r="53" spans="1:13" x14ac:dyDescent="0.25">
      <c r="A53" s="78">
        <v>21</v>
      </c>
      <c r="B53" s="65" t="s">
        <v>109</v>
      </c>
      <c r="C53" s="79" t="s">
        <v>110</v>
      </c>
      <c r="D53" s="67">
        <v>41166</v>
      </c>
      <c r="E53" s="67"/>
      <c r="F53" s="67" t="s">
        <v>5</v>
      </c>
      <c r="G53" s="67"/>
      <c r="H53" s="82">
        <v>22500</v>
      </c>
      <c r="I53" s="82">
        <v>22500</v>
      </c>
      <c r="J53" s="82">
        <f t="shared" si="2"/>
        <v>0</v>
      </c>
      <c r="K53" s="72"/>
      <c r="L53" s="77"/>
      <c r="M53" s="77"/>
    </row>
    <row r="54" spans="1:13" x14ac:dyDescent="0.25">
      <c r="A54" s="78">
        <v>22</v>
      </c>
      <c r="B54" s="65" t="s">
        <v>111</v>
      </c>
      <c r="C54" s="79" t="s">
        <v>112</v>
      </c>
      <c r="D54" s="67">
        <v>41166</v>
      </c>
      <c r="E54" s="67"/>
      <c r="F54" s="67" t="s">
        <v>5</v>
      </c>
      <c r="G54" s="67"/>
      <c r="H54" s="82">
        <v>31100</v>
      </c>
      <c r="I54" s="82">
        <v>31100</v>
      </c>
      <c r="J54" s="82">
        <f t="shared" si="2"/>
        <v>0</v>
      </c>
      <c r="K54" s="72"/>
      <c r="L54" s="77"/>
      <c r="M54" s="77"/>
    </row>
    <row r="55" spans="1:13" x14ac:dyDescent="0.25">
      <c r="A55" s="78">
        <v>23</v>
      </c>
      <c r="B55" s="65" t="s">
        <v>113</v>
      </c>
      <c r="C55" s="79" t="s">
        <v>114</v>
      </c>
      <c r="D55" s="67">
        <v>41186</v>
      </c>
      <c r="E55" s="67"/>
      <c r="F55" s="67" t="s">
        <v>5</v>
      </c>
      <c r="G55" s="67"/>
      <c r="H55" s="82">
        <v>30700</v>
      </c>
      <c r="I55" s="82">
        <v>30700</v>
      </c>
      <c r="J55" s="82">
        <f t="shared" si="2"/>
        <v>0</v>
      </c>
      <c r="K55" s="72"/>
      <c r="L55" s="77"/>
      <c r="M55" s="77"/>
    </row>
    <row r="56" spans="1:13" x14ac:dyDescent="0.25">
      <c r="A56" s="78">
        <v>24</v>
      </c>
      <c r="B56" s="65" t="s">
        <v>115</v>
      </c>
      <c r="C56" s="79" t="s">
        <v>116</v>
      </c>
      <c r="D56" s="67">
        <v>41186</v>
      </c>
      <c r="E56" s="67"/>
      <c r="F56" s="67" t="s">
        <v>5</v>
      </c>
      <c r="G56" s="67"/>
      <c r="H56" s="82">
        <v>30700</v>
      </c>
      <c r="I56" s="82">
        <v>30700</v>
      </c>
      <c r="J56" s="82">
        <f t="shared" si="2"/>
        <v>0</v>
      </c>
      <c r="K56" s="72"/>
      <c r="L56" s="77"/>
      <c r="M56" s="77"/>
    </row>
    <row r="57" spans="1:13" x14ac:dyDescent="0.25">
      <c r="A57" s="78">
        <v>25</v>
      </c>
      <c r="B57" s="65" t="s">
        <v>117</v>
      </c>
      <c r="C57" s="79" t="s">
        <v>118</v>
      </c>
      <c r="D57" s="67">
        <v>40557</v>
      </c>
      <c r="E57" s="67" t="s">
        <v>69</v>
      </c>
      <c r="F57" s="67" t="s">
        <v>5</v>
      </c>
      <c r="G57" s="67"/>
      <c r="H57" s="82">
        <v>17990</v>
      </c>
      <c r="I57" s="82">
        <v>17990</v>
      </c>
      <c r="J57" s="82">
        <f t="shared" si="2"/>
        <v>0</v>
      </c>
      <c r="K57" s="72"/>
      <c r="L57" s="77"/>
      <c r="M57" s="77"/>
    </row>
    <row r="58" spans="1:13" x14ac:dyDescent="0.25">
      <c r="A58" s="78">
        <v>26</v>
      </c>
      <c r="B58" s="65" t="s">
        <v>119</v>
      </c>
      <c r="C58" s="79" t="s">
        <v>120</v>
      </c>
      <c r="D58" s="67">
        <v>38842</v>
      </c>
      <c r="E58" s="67" t="s">
        <v>69</v>
      </c>
      <c r="F58" s="67" t="s">
        <v>5</v>
      </c>
      <c r="G58" s="67"/>
      <c r="H58" s="82">
        <v>44406.720000000001</v>
      </c>
      <c r="I58" s="82">
        <v>44406.720000000001</v>
      </c>
      <c r="J58" s="82">
        <f t="shared" si="2"/>
        <v>0</v>
      </c>
      <c r="K58" s="72"/>
      <c r="L58" s="77"/>
      <c r="M58" s="77"/>
    </row>
    <row r="59" spans="1:13" x14ac:dyDescent="0.25">
      <c r="A59" s="78">
        <v>27</v>
      </c>
      <c r="B59" s="65" t="s">
        <v>121</v>
      </c>
      <c r="C59" s="79" t="s">
        <v>122</v>
      </c>
      <c r="D59" s="67">
        <v>38352</v>
      </c>
      <c r="E59" s="67" t="s">
        <v>69</v>
      </c>
      <c r="F59" s="67" t="s">
        <v>5</v>
      </c>
      <c r="G59" s="67"/>
      <c r="H59" s="82">
        <v>8892</v>
      </c>
      <c r="I59" s="82">
        <v>8892</v>
      </c>
      <c r="J59" s="82">
        <f t="shared" si="2"/>
        <v>0</v>
      </c>
      <c r="K59" s="72"/>
      <c r="L59" s="77"/>
      <c r="M59" s="77"/>
    </row>
    <row r="60" spans="1:13" x14ac:dyDescent="0.25">
      <c r="A60" s="106"/>
      <c r="B60" s="107"/>
      <c r="C60" s="108"/>
      <c r="D60" s="109"/>
      <c r="E60" s="109"/>
      <c r="F60" s="109"/>
      <c r="G60" s="110" t="s">
        <v>123</v>
      </c>
      <c r="H60" s="104">
        <f>SUM(H33:H59)</f>
        <v>567104.65</v>
      </c>
      <c r="I60" s="104">
        <f>SUM(I33:I59)</f>
        <v>567104.65</v>
      </c>
      <c r="J60" s="104">
        <f>SUM(J33:J59)</f>
        <v>0</v>
      </c>
      <c r="K60" s="72"/>
      <c r="L60" s="77"/>
      <c r="M60" s="77"/>
    </row>
    <row r="61" spans="1:13" x14ac:dyDescent="0.25">
      <c r="A61" s="214" t="s">
        <v>124</v>
      </c>
      <c r="B61" s="214"/>
      <c r="C61" s="214"/>
      <c r="D61" s="214"/>
      <c r="E61" s="214"/>
      <c r="F61" s="214"/>
      <c r="G61" s="214"/>
      <c r="H61" s="214"/>
      <c r="I61" s="214"/>
      <c r="J61" s="25"/>
      <c r="K61" s="72"/>
      <c r="L61" s="77"/>
      <c r="M61" s="77"/>
    </row>
    <row r="62" spans="1:13" x14ac:dyDescent="0.25">
      <c r="A62" s="78">
        <v>1</v>
      </c>
      <c r="B62" s="65" t="s">
        <v>125</v>
      </c>
      <c r="C62" s="79" t="s">
        <v>126</v>
      </c>
      <c r="D62" s="67">
        <v>40431</v>
      </c>
      <c r="E62" s="67" t="s">
        <v>69</v>
      </c>
      <c r="F62" s="67" t="s">
        <v>5</v>
      </c>
      <c r="G62" s="67"/>
      <c r="H62" s="82">
        <v>8904</v>
      </c>
      <c r="I62" s="82">
        <v>8904</v>
      </c>
      <c r="J62" s="82">
        <f>H62-I62</f>
        <v>0</v>
      </c>
      <c r="K62" s="72"/>
      <c r="L62" s="77"/>
      <c r="M62" s="77"/>
    </row>
    <row r="63" spans="1:13" x14ac:dyDescent="0.25">
      <c r="A63" s="78">
        <v>2</v>
      </c>
      <c r="B63" s="65" t="s">
        <v>127</v>
      </c>
      <c r="C63" s="79" t="s">
        <v>128</v>
      </c>
      <c r="D63" s="67">
        <v>40477</v>
      </c>
      <c r="E63" s="67" t="s">
        <v>69</v>
      </c>
      <c r="F63" s="67" t="s">
        <v>5</v>
      </c>
      <c r="G63" s="67"/>
      <c r="H63" s="82">
        <v>7208</v>
      </c>
      <c r="I63" s="82">
        <v>7208</v>
      </c>
      <c r="J63" s="82">
        <f t="shared" ref="J63:J78" si="3">H63-I63</f>
        <v>0</v>
      </c>
      <c r="K63" s="72"/>
      <c r="L63" s="77"/>
      <c r="M63" s="77"/>
    </row>
    <row r="64" spans="1:13" x14ac:dyDescent="0.25">
      <c r="A64" s="78">
        <v>3</v>
      </c>
      <c r="B64" s="65" t="s">
        <v>129</v>
      </c>
      <c r="C64" s="79" t="s">
        <v>130</v>
      </c>
      <c r="D64" s="67">
        <v>38352</v>
      </c>
      <c r="E64" s="67" t="s">
        <v>69</v>
      </c>
      <c r="F64" s="67" t="s">
        <v>5</v>
      </c>
      <c r="G64" s="67"/>
      <c r="H64" s="82">
        <v>7581</v>
      </c>
      <c r="I64" s="82">
        <v>7581</v>
      </c>
      <c r="J64" s="82">
        <f t="shared" si="3"/>
        <v>0</v>
      </c>
      <c r="K64" s="72"/>
      <c r="L64" s="77"/>
      <c r="M64" s="77"/>
    </row>
    <row r="65" spans="1:13" x14ac:dyDescent="0.25">
      <c r="A65" s="78">
        <v>4</v>
      </c>
      <c r="B65" s="65" t="s">
        <v>131</v>
      </c>
      <c r="C65" s="79" t="s">
        <v>132</v>
      </c>
      <c r="D65" s="67">
        <v>38352</v>
      </c>
      <c r="E65" s="67" t="s">
        <v>69</v>
      </c>
      <c r="F65" s="67" t="s">
        <v>5</v>
      </c>
      <c r="G65" s="67"/>
      <c r="H65" s="82">
        <v>12517.2</v>
      </c>
      <c r="I65" s="82">
        <v>12517.2</v>
      </c>
      <c r="J65" s="82">
        <f t="shared" si="3"/>
        <v>0</v>
      </c>
      <c r="K65" s="72"/>
      <c r="L65" s="77"/>
      <c r="M65" s="77"/>
    </row>
    <row r="66" spans="1:13" x14ac:dyDescent="0.25">
      <c r="A66" s="78">
        <v>5</v>
      </c>
      <c r="B66" s="65" t="s">
        <v>133</v>
      </c>
      <c r="C66" s="66" t="s">
        <v>134</v>
      </c>
      <c r="D66" s="67">
        <v>40431</v>
      </c>
      <c r="E66" s="67" t="s">
        <v>69</v>
      </c>
      <c r="F66" s="67" t="s">
        <v>5</v>
      </c>
      <c r="G66" s="67"/>
      <c r="H66" s="82">
        <v>8904</v>
      </c>
      <c r="I66" s="82">
        <v>8904</v>
      </c>
      <c r="J66" s="82">
        <f t="shared" si="3"/>
        <v>0</v>
      </c>
      <c r="K66" s="72"/>
      <c r="L66" s="77"/>
      <c r="M66" s="77"/>
    </row>
    <row r="67" spans="1:13" x14ac:dyDescent="0.25">
      <c r="A67" s="78">
        <v>6</v>
      </c>
      <c r="B67" s="65" t="s">
        <v>135</v>
      </c>
      <c r="C67" s="66" t="s">
        <v>136</v>
      </c>
      <c r="D67" s="67">
        <v>38352</v>
      </c>
      <c r="E67" s="67" t="s">
        <v>69</v>
      </c>
      <c r="F67" s="67" t="s">
        <v>5</v>
      </c>
      <c r="G67" s="67"/>
      <c r="H67" s="82">
        <v>12009.9</v>
      </c>
      <c r="I67" s="82">
        <v>12009.9</v>
      </c>
      <c r="J67" s="82">
        <f t="shared" si="3"/>
        <v>0</v>
      </c>
      <c r="K67" s="72"/>
      <c r="L67" s="77"/>
      <c r="M67" s="77"/>
    </row>
    <row r="68" spans="1:13" x14ac:dyDescent="0.25">
      <c r="A68" s="78">
        <v>7</v>
      </c>
      <c r="B68" s="65" t="s">
        <v>137</v>
      </c>
      <c r="C68" s="66" t="s">
        <v>138</v>
      </c>
      <c r="D68" s="67">
        <v>38750</v>
      </c>
      <c r="E68" s="67" t="s">
        <v>69</v>
      </c>
      <c r="F68" s="67" t="s">
        <v>5</v>
      </c>
      <c r="G68" s="67"/>
      <c r="H68" s="82">
        <v>16320</v>
      </c>
      <c r="I68" s="82">
        <v>16320</v>
      </c>
      <c r="J68" s="82">
        <f t="shared" si="3"/>
        <v>0</v>
      </c>
      <c r="K68" s="72"/>
      <c r="L68" s="77"/>
      <c r="M68" s="77"/>
    </row>
    <row r="69" spans="1:13" x14ac:dyDescent="0.25">
      <c r="A69" s="78">
        <v>8</v>
      </c>
      <c r="B69" s="65" t="s">
        <v>139</v>
      </c>
      <c r="C69" s="66" t="s">
        <v>140</v>
      </c>
      <c r="D69" s="67">
        <v>40681</v>
      </c>
      <c r="E69" s="67" t="s">
        <v>69</v>
      </c>
      <c r="F69" s="67" t="s">
        <v>5</v>
      </c>
      <c r="G69" s="67"/>
      <c r="H69" s="82">
        <v>5080</v>
      </c>
      <c r="I69" s="82">
        <v>5080</v>
      </c>
      <c r="J69" s="82">
        <f t="shared" si="3"/>
        <v>0</v>
      </c>
      <c r="K69" s="72"/>
      <c r="L69" s="77"/>
      <c r="M69" s="77"/>
    </row>
    <row r="70" spans="1:13" x14ac:dyDescent="0.25">
      <c r="A70" s="78">
        <v>9</v>
      </c>
      <c r="B70" s="65" t="s">
        <v>141</v>
      </c>
      <c r="C70" s="66" t="s">
        <v>142</v>
      </c>
      <c r="D70" s="67">
        <v>40681</v>
      </c>
      <c r="E70" s="67" t="s">
        <v>69</v>
      </c>
      <c r="F70" s="67" t="s">
        <v>5</v>
      </c>
      <c r="G70" s="67"/>
      <c r="H70" s="82">
        <v>5035</v>
      </c>
      <c r="I70" s="82">
        <v>5035</v>
      </c>
      <c r="J70" s="82">
        <f t="shared" si="3"/>
        <v>0</v>
      </c>
      <c r="K70" s="72"/>
      <c r="L70" s="77"/>
      <c r="M70" s="77"/>
    </row>
    <row r="71" spans="1:13" x14ac:dyDescent="0.25">
      <c r="A71" s="78">
        <v>10</v>
      </c>
      <c r="B71" s="65" t="s">
        <v>143</v>
      </c>
      <c r="C71" s="66" t="s">
        <v>144</v>
      </c>
      <c r="D71" s="67">
        <v>38352</v>
      </c>
      <c r="E71" s="67" t="s">
        <v>69</v>
      </c>
      <c r="F71" s="67" t="s">
        <v>5</v>
      </c>
      <c r="G71" s="67"/>
      <c r="H71" s="82">
        <v>13255.92</v>
      </c>
      <c r="I71" s="82">
        <v>13255.92</v>
      </c>
      <c r="J71" s="82">
        <f t="shared" si="3"/>
        <v>0</v>
      </c>
      <c r="K71" s="72"/>
      <c r="L71" s="77"/>
      <c r="M71" s="77"/>
    </row>
    <row r="72" spans="1:13" x14ac:dyDescent="0.25">
      <c r="A72" s="78">
        <v>11</v>
      </c>
      <c r="B72" s="65" t="s">
        <v>145</v>
      </c>
      <c r="C72" s="66" t="s">
        <v>146</v>
      </c>
      <c r="D72" s="67">
        <v>40886</v>
      </c>
      <c r="E72" s="67" t="s">
        <v>69</v>
      </c>
      <c r="F72" s="67" t="s">
        <v>5</v>
      </c>
      <c r="G72" s="67"/>
      <c r="H72" s="82">
        <v>12000</v>
      </c>
      <c r="I72" s="82">
        <v>12000</v>
      </c>
      <c r="J72" s="82">
        <f t="shared" si="3"/>
        <v>0</v>
      </c>
      <c r="K72" s="72"/>
      <c r="L72" s="77"/>
      <c r="M72" s="77"/>
    </row>
    <row r="73" spans="1:13" x14ac:dyDescent="0.25">
      <c r="A73" s="78">
        <v>12</v>
      </c>
      <c r="B73" s="65" t="s">
        <v>147</v>
      </c>
      <c r="C73" s="66" t="s">
        <v>148</v>
      </c>
      <c r="D73" s="67">
        <v>38750</v>
      </c>
      <c r="E73" s="67" t="s">
        <v>69</v>
      </c>
      <c r="F73" s="67" t="s">
        <v>5</v>
      </c>
      <c r="G73" s="67"/>
      <c r="H73" s="82">
        <v>16320</v>
      </c>
      <c r="I73" s="82">
        <v>16320</v>
      </c>
      <c r="J73" s="82">
        <f t="shared" si="3"/>
        <v>0</v>
      </c>
      <c r="K73" s="72"/>
      <c r="L73" s="77"/>
      <c r="M73" s="77"/>
    </row>
    <row r="74" spans="1:13" x14ac:dyDescent="0.25">
      <c r="A74" s="78">
        <v>13</v>
      </c>
      <c r="B74" s="65" t="s">
        <v>149</v>
      </c>
      <c r="C74" s="66" t="s">
        <v>150</v>
      </c>
      <c r="D74" s="67">
        <v>40542</v>
      </c>
      <c r="E74" s="67" t="s">
        <v>69</v>
      </c>
      <c r="F74" s="67" t="s">
        <v>5</v>
      </c>
      <c r="G74" s="67"/>
      <c r="H74" s="82">
        <v>51200</v>
      </c>
      <c r="I74" s="82">
        <v>51200</v>
      </c>
      <c r="J74" s="82">
        <f t="shared" si="3"/>
        <v>0</v>
      </c>
      <c r="K74" s="72"/>
      <c r="L74" s="77"/>
      <c r="M74" s="77"/>
    </row>
    <row r="75" spans="1:13" x14ac:dyDescent="0.25">
      <c r="A75" s="78">
        <v>14</v>
      </c>
      <c r="B75" s="65" t="s">
        <v>151</v>
      </c>
      <c r="C75" s="66" t="s">
        <v>152</v>
      </c>
      <c r="D75" s="67">
        <v>40542</v>
      </c>
      <c r="E75" s="67" t="s">
        <v>69</v>
      </c>
      <c r="F75" s="67" t="s">
        <v>5</v>
      </c>
      <c r="G75" s="67"/>
      <c r="H75" s="82">
        <v>38160</v>
      </c>
      <c r="I75" s="82">
        <v>38160</v>
      </c>
      <c r="J75" s="82">
        <f t="shared" si="3"/>
        <v>0</v>
      </c>
      <c r="K75" s="72"/>
      <c r="L75" s="77"/>
      <c r="M75" s="77"/>
    </row>
    <row r="76" spans="1:13" x14ac:dyDescent="0.25">
      <c r="A76" s="78">
        <v>15</v>
      </c>
      <c r="B76" s="65" t="s">
        <v>153</v>
      </c>
      <c r="C76" s="66" t="s">
        <v>154</v>
      </c>
      <c r="D76" s="67">
        <v>40542</v>
      </c>
      <c r="E76" s="67" t="s">
        <v>69</v>
      </c>
      <c r="F76" s="67" t="s">
        <v>5</v>
      </c>
      <c r="G76" s="67"/>
      <c r="H76" s="82">
        <v>39140</v>
      </c>
      <c r="I76" s="82">
        <v>39140</v>
      </c>
      <c r="J76" s="82">
        <f t="shared" si="3"/>
        <v>0</v>
      </c>
      <c r="K76" s="72"/>
      <c r="L76" s="77"/>
      <c r="M76" s="77"/>
    </row>
    <row r="77" spans="1:13" x14ac:dyDescent="0.25">
      <c r="A77" s="78">
        <v>16</v>
      </c>
      <c r="B77" s="65" t="s">
        <v>155</v>
      </c>
      <c r="C77" s="66" t="s">
        <v>156</v>
      </c>
      <c r="D77" s="67">
        <v>38750</v>
      </c>
      <c r="E77" s="67" t="s">
        <v>69</v>
      </c>
      <c r="F77" s="67" t="s">
        <v>5</v>
      </c>
      <c r="G77" s="67"/>
      <c r="H77" s="82">
        <v>16320</v>
      </c>
      <c r="I77" s="82">
        <v>16320</v>
      </c>
      <c r="J77" s="82">
        <f t="shared" si="3"/>
        <v>0</v>
      </c>
      <c r="K77" s="72"/>
      <c r="L77" s="77"/>
      <c r="M77" s="77"/>
    </row>
    <row r="78" spans="1:13" x14ac:dyDescent="0.25">
      <c r="A78" s="78">
        <v>17</v>
      </c>
      <c r="B78" s="65" t="s">
        <v>157</v>
      </c>
      <c r="C78" s="66" t="s">
        <v>158</v>
      </c>
      <c r="D78" s="67">
        <v>41033</v>
      </c>
      <c r="E78" s="67" t="s">
        <v>69</v>
      </c>
      <c r="F78" s="67" t="s">
        <v>5</v>
      </c>
      <c r="G78" s="67"/>
      <c r="H78" s="82">
        <v>3604</v>
      </c>
      <c r="I78" s="82">
        <v>3604</v>
      </c>
      <c r="J78" s="82">
        <f t="shared" si="3"/>
        <v>0</v>
      </c>
      <c r="K78" s="72"/>
      <c r="L78" s="77"/>
      <c r="M78" s="77"/>
    </row>
    <row r="79" spans="1:13" x14ac:dyDescent="0.25">
      <c r="A79" s="106"/>
      <c r="B79" s="107"/>
      <c r="C79" s="111"/>
      <c r="D79" s="109"/>
      <c r="E79" s="109"/>
      <c r="F79" s="109"/>
      <c r="G79" s="110" t="s">
        <v>159</v>
      </c>
      <c r="H79" s="104">
        <f>SUM(H62:H78)</f>
        <v>273559.02</v>
      </c>
      <c r="I79" s="104">
        <f>SUM(I62:I78)</f>
        <v>273559.02</v>
      </c>
      <c r="J79" s="104">
        <f>SUM(J62:J78)</f>
        <v>0</v>
      </c>
      <c r="K79" s="72"/>
      <c r="L79" s="77"/>
      <c r="M79" s="77"/>
    </row>
    <row r="80" spans="1:13" x14ac:dyDescent="0.25">
      <c r="A80" s="214" t="s">
        <v>160</v>
      </c>
      <c r="B80" s="214"/>
      <c r="C80" s="214"/>
      <c r="D80" s="214"/>
      <c r="E80" s="214"/>
      <c r="F80" s="214"/>
      <c r="G80" s="214"/>
      <c r="H80" s="214"/>
      <c r="I80" s="214"/>
      <c r="J80" s="214"/>
      <c r="K80" s="72"/>
      <c r="L80" s="77"/>
      <c r="M80" s="77"/>
    </row>
    <row r="81" spans="1:13" x14ac:dyDescent="0.25">
      <c r="A81" s="99"/>
      <c r="B81" s="98"/>
      <c r="C81" s="112"/>
      <c r="D81" s="83"/>
      <c r="E81" s="83"/>
      <c r="F81" s="203" t="s">
        <v>161</v>
      </c>
      <c r="G81" s="203"/>
      <c r="H81" s="104">
        <f>H79+H60+H31</f>
        <v>4438432.62</v>
      </c>
      <c r="I81" s="104">
        <f>SUM(I79+I60+I31)</f>
        <v>3299038.7199999997</v>
      </c>
      <c r="J81" s="104">
        <f>SUM(J79+J60+J31)</f>
        <v>1139393.8999999999</v>
      </c>
      <c r="K81" s="72"/>
      <c r="L81" s="77"/>
      <c r="M81" s="77"/>
    </row>
    <row r="82" spans="1:13" x14ac:dyDescent="0.25">
      <c r="A82" s="99"/>
      <c r="B82" s="98"/>
      <c r="C82" s="112"/>
      <c r="D82" s="83"/>
      <c r="E82" s="83"/>
      <c r="F82" s="83"/>
      <c r="G82" s="113"/>
      <c r="H82" s="114"/>
      <c r="I82" s="114"/>
      <c r="J82" s="114"/>
      <c r="K82" s="72"/>
      <c r="L82" s="77"/>
      <c r="M82" s="77"/>
    </row>
    <row r="83" spans="1:13" ht="18.75" x14ac:dyDescent="0.3">
      <c r="A83" s="26" t="s">
        <v>162</v>
      </c>
      <c r="B83" s="27"/>
      <c r="C83" s="27"/>
      <c r="D83" s="27"/>
      <c r="E83" s="27"/>
      <c r="F83" s="27"/>
      <c r="G83" s="29"/>
      <c r="H83" s="29"/>
      <c r="J83" s="83"/>
    </row>
    <row r="84" spans="1:13" ht="18.75" x14ac:dyDescent="0.3">
      <c r="A84" s="215" t="s">
        <v>163</v>
      </c>
      <c r="B84" s="215"/>
      <c r="C84" s="215"/>
      <c r="D84" s="215"/>
      <c r="E84" s="215"/>
      <c r="F84" s="215"/>
    </row>
    <row r="85" spans="1:13" ht="15.75" x14ac:dyDescent="0.25">
      <c r="A85" s="216" t="s">
        <v>164</v>
      </c>
      <c r="B85" s="216"/>
      <c r="C85" s="216"/>
      <c r="D85" s="216"/>
      <c r="E85" s="216"/>
      <c r="F85" s="216"/>
    </row>
    <row r="86" spans="1:13" ht="18.75" customHeight="1" x14ac:dyDescent="0.25">
      <c r="A86" s="205" t="s">
        <v>165</v>
      </c>
      <c r="B86" s="205"/>
      <c r="C86" s="205"/>
      <c r="D86" s="205"/>
      <c r="E86" s="205"/>
      <c r="F86" s="205"/>
    </row>
    <row r="87" spans="1:13" ht="15.75" x14ac:dyDescent="0.25">
      <c r="A87" s="205" t="s">
        <v>166</v>
      </c>
      <c r="B87" s="205"/>
      <c r="C87" s="205"/>
      <c r="D87" s="205"/>
      <c r="E87" s="205"/>
      <c r="F87" s="205"/>
    </row>
    <row r="88" spans="1:13" ht="15.75" x14ac:dyDescent="0.25">
      <c r="A88" s="205" t="s">
        <v>167</v>
      </c>
      <c r="B88" s="205"/>
      <c r="C88" s="205"/>
      <c r="D88" s="205"/>
      <c r="E88" s="205"/>
      <c r="F88" s="205"/>
    </row>
    <row r="89" spans="1:13" ht="15.75" x14ac:dyDescent="0.25">
      <c r="A89" s="206" t="s">
        <v>168</v>
      </c>
      <c r="B89" s="206"/>
      <c r="C89" s="206"/>
      <c r="D89" s="206"/>
      <c r="E89" s="206"/>
      <c r="F89" s="206"/>
    </row>
    <row r="90" spans="1:13" ht="15.75" x14ac:dyDescent="0.25">
      <c r="A90" s="206" t="s">
        <v>169</v>
      </c>
      <c r="B90" s="206"/>
      <c r="C90" s="206"/>
      <c r="D90" s="206"/>
      <c r="E90" s="206"/>
      <c r="F90" s="206"/>
    </row>
    <row r="91" spans="1:13" ht="15.75" x14ac:dyDescent="0.25">
      <c r="A91" s="207" t="s">
        <v>621</v>
      </c>
      <c r="B91" s="207"/>
      <c r="C91" s="207"/>
      <c r="D91" s="207"/>
      <c r="E91" s="207"/>
      <c r="F91" s="207"/>
    </row>
    <row r="93" spans="1:13" x14ac:dyDescent="0.25">
      <c r="A93" s="181" t="s">
        <v>170</v>
      </c>
      <c r="B93" s="181"/>
      <c r="C93" s="181"/>
    </row>
    <row r="94" spans="1:13" x14ac:dyDescent="0.25">
      <c r="A94" s="6" t="s">
        <v>7</v>
      </c>
      <c r="B94" s="6" t="s">
        <v>9</v>
      </c>
      <c r="C94" s="6" t="s">
        <v>10</v>
      </c>
      <c r="D94" s="6" t="s">
        <v>11</v>
      </c>
      <c r="E94" s="6" t="s">
        <v>12</v>
      </c>
      <c r="F94" s="6" t="s">
        <v>13</v>
      </c>
      <c r="G94" s="6" t="s">
        <v>14</v>
      </c>
      <c r="H94" s="6" t="s">
        <v>15</v>
      </c>
      <c r="I94" s="7" t="s">
        <v>16</v>
      </c>
      <c r="J94" s="7" t="s">
        <v>17</v>
      </c>
      <c r="K94" s="8" t="s">
        <v>18</v>
      </c>
      <c r="L94" s="9" t="s">
        <v>19</v>
      </c>
      <c r="M94" s="9" t="s">
        <v>20</v>
      </c>
    </row>
    <row r="95" spans="1:13" x14ac:dyDescent="0.25">
      <c r="A95" s="10" t="s">
        <v>21</v>
      </c>
      <c r="B95" s="10" t="s">
        <v>23</v>
      </c>
      <c r="C95" s="10" t="s">
        <v>24</v>
      </c>
      <c r="D95" s="10" t="s">
        <v>25</v>
      </c>
      <c r="E95" s="10" t="s">
        <v>26</v>
      </c>
      <c r="F95" s="10" t="s">
        <v>27</v>
      </c>
      <c r="G95" s="10" t="s">
        <v>22</v>
      </c>
      <c r="H95" s="10" t="s">
        <v>28</v>
      </c>
      <c r="I95" s="11" t="s">
        <v>29</v>
      </c>
      <c r="J95" s="11" t="s">
        <v>30</v>
      </c>
      <c r="K95" s="12" t="s">
        <v>28</v>
      </c>
      <c r="L95" s="13" t="s">
        <v>31</v>
      </c>
      <c r="M95" s="13" t="s">
        <v>28</v>
      </c>
    </row>
    <row r="96" spans="1:13" x14ac:dyDescent="0.25">
      <c r="A96" s="23">
        <v>1</v>
      </c>
      <c r="B96" s="23">
        <v>2</v>
      </c>
      <c r="C96" s="23">
        <v>3</v>
      </c>
      <c r="D96" s="23">
        <v>4</v>
      </c>
      <c r="E96" s="23">
        <v>5</v>
      </c>
      <c r="F96" s="23">
        <v>6</v>
      </c>
      <c r="G96" s="23">
        <v>7</v>
      </c>
      <c r="H96" s="23">
        <v>8</v>
      </c>
      <c r="I96" s="23">
        <v>9</v>
      </c>
      <c r="J96" s="23">
        <v>10</v>
      </c>
      <c r="K96" s="23">
        <v>11</v>
      </c>
      <c r="L96" s="23">
        <v>12</v>
      </c>
      <c r="M96" s="23">
        <v>13</v>
      </c>
    </row>
    <row r="97" spans="1:14" x14ac:dyDescent="0.25">
      <c r="A97" s="160">
        <v>1</v>
      </c>
      <c r="B97" s="37" t="s">
        <v>171</v>
      </c>
      <c r="C97" s="36" t="s">
        <v>603</v>
      </c>
      <c r="D97" s="36"/>
      <c r="E97" s="36"/>
      <c r="F97" s="36"/>
      <c r="G97" s="36"/>
      <c r="H97" s="36"/>
      <c r="I97" s="36"/>
      <c r="J97" s="36"/>
      <c r="K97" s="45">
        <v>6911571.7599999998</v>
      </c>
      <c r="L97" s="45">
        <v>1478308.37</v>
      </c>
      <c r="M97" s="45">
        <f>K97-L97</f>
        <v>5433263.3899999997</v>
      </c>
    </row>
    <row r="98" spans="1:14" x14ac:dyDescent="0.25">
      <c r="A98" s="153">
        <v>2</v>
      </c>
      <c r="B98" s="38" t="s">
        <v>172</v>
      </c>
      <c r="C98" s="49"/>
      <c r="D98" s="49"/>
      <c r="E98" s="49"/>
      <c r="F98" s="49"/>
      <c r="G98" s="49"/>
      <c r="H98" s="49"/>
      <c r="I98" s="49"/>
      <c r="J98" s="49"/>
      <c r="K98" s="116">
        <v>157984.75</v>
      </c>
      <c r="L98" s="117">
        <v>0</v>
      </c>
      <c r="M98" s="117">
        <f>K98-L98</f>
        <v>157984.75</v>
      </c>
    </row>
    <row r="99" spans="1:14" s="163" customFormat="1" x14ac:dyDescent="0.25">
      <c r="A99" s="155">
        <v>3</v>
      </c>
      <c r="B99" s="129" t="s">
        <v>173</v>
      </c>
      <c r="C99" s="39"/>
      <c r="D99" s="39"/>
      <c r="E99" s="39"/>
      <c r="F99" s="39"/>
      <c r="G99" s="39"/>
      <c r="H99" s="39"/>
      <c r="I99" s="39"/>
      <c r="J99" s="39"/>
      <c r="K99" s="161">
        <v>101455</v>
      </c>
      <c r="L99" s="162">
        <v>21700.14</v>
      </c>
      <c r="M99" s="162">
        <f>K99-L99</f>
        <v>79754.86</v>
      </c>
      <c r="N99" s="39"/>
    </row>
    <row r="100" spans="1:14" s="163" customFormat="1" x14ac:dyDescent="0.25">
      <c r="A100" s="155">
        <v>4</v>
      </c>
      <c r="B100" s="129" t="s">
        <v>612</v>
      </c>
      <c r="C100" s="39"/>
      <c r="D100" s="39"/>
      <c r="E100" s="39"/>
      <c r="F100" s="39"/>
      <c r="G100" s="39"/>
      <c r="H100" s="39"/>
      <c r="I100" s="39"/>
      <c r="J100" s="39"/>
      <c r="K100" s="161">
        <v>227356.96</v>
      </c>
      <c r="L100" s="162">
        <v>19704.36</v>
      </c>
      <c r="M100" s="162">
        <f>K100-L100</f>
        <v>207652.59999999998</v>
      </c>
      <c r="N100" s="39"/>
    </row>
    <row r="101" spans="1:14" x14ac:dyDescent="0.25">
      <c r="A101" s="118"/>
      <c r="B101" s="119"/>
      <c r="C101" s="120"/>
      <c r="D101" s="120"/>
      <c r="E101" s="120"/>
      <c r="F101" s="120"/>
      <c r="G101" s="120"/>
      <c r="H101" s="204" t="s">
        <v>41</v>
      </c>
      <c r="I101" s="204"/>
      <c r="J101" s="204"/>
      <c r="K101" s="167">
        <f>SUM(K97:K100)</f>
        <v>7398368.4699999997</v>
      </c>
      <c r="L101" s="168">
        <f>SUM(L97:L100)</f>
        <v>1519712.87</v>
      </c>
      <c r="M101" s="168">
        <f>SUM(M97:M100)</f>
        <v>5878655.5999999996</v>
      </c>
    </row>
    <row r="102" spans="1:14" x14ac:dyDescent="0.25">
      <c r="A102" s="118"/>
      <c r="B102" s="119"/>
      <c r="C102" s="120"/>
      <c r="D102" s="120"/>
      <c r="E102" s="120"/>
      <c r="F102" s="120"/>
      <c r="G102" s="120"/>
      <c r="H102" s="120"/>
      <c r="I102" s="120"/>
      <c r="J102" s="120"/>
      <c r="K102" s="121"/>
      <c r="L102" s="122"/>
      <c r="M102" s="122"/>
    </row>
    <row r="104" spans="1:14" x14ac:dyDescent="0.25">
      <c r="A104" s="181" t="s">
        <v>174</v>
      </c>
      <c r="B104" s="181"/>
      <c r="C104" s="181"/>
    </row>
    <row r="105" spans="1:14" x14ac:dyDescent="0.25">
      <c r="A105" s="15" t="s">
        <v>7</v>
      </c>
      <c r="B105" s="15" t="s">
        <v>9</v>
      </c>
      <c r="C105" s="9" t="s">
        <v>44</v>
      </c>
      <c r="D105" s="6" t="s">
        <v>13</v>
      </c>
      <c r="E105" s="7" t="s">
        <v>16</v>
      </c>
      <c r="F105" s="7" t="s">
        <v>17</v>
      </c>
      <c r="G105" s="17" t="s">
        <v>18</v>
      </c>
      <c r="H105" s="17" t="s">
        <v>19</v>
      </c>
      <c r="I105" s="17" t="s">
        <v>45</v>
      </c>
    </row>
    <row r="106" spans="1:14" x14ac:dyDescent="0.25">
      <c r="A106" s="18" t="s">
        <v>21</v>
      </c>
      <c r="B106" s="18" t="s">
        <v>23</v>
      </c>
      <c r="C106" s="13" t="s">
        <v>46</v>
      </c>
      <c r="D106" s="10" t="s">
        <v>27</v>
      </c>
      <c r="E106" s="11" t="s">
        <v>29</v>
      </c>
      <c r="F106" s="11" t="s">
        <v>30</v>
      </c>
      <c r="G106" s="20" t="s">
        <v>28</v>
      </c>
      <c r="H106" s="20" t="s">
        <v>31</v>
      </c>
      <c r="I106" s="20" t="s">
        <v>28</v>
      </c>
    </row>
    <row r="107" spans="1:14" x14ac:dyDescent="0.25">
      <c r="A107" s="21">
        <v>1</v>
      </c>
      <c r="B107" s="21">
        <v>2</v>
      </c>
      <c r="C107" s="21">
        <v>3</v>
      </c>
      <c r="D107" s="21">
        <v>4</v>
      </c>
      <c r="E107" s="21">
        <v>5</v>
      </c>
      <c r="F107" s="21">
        <v>6</v>
      </c>
      <c r="G107" s="21">
        <v>7</v>
      </c>
      <c r="H107" s="21">
        <v>8</v>
      </c>
      <c r="I107" s="21">
        <v>9</v>
      </c>
    </row>
    <row r="108" spans="1:14" x14ac:dyDescent="0.25">
      <c r="A108" s="182" t="s">
        <v>175</v>
      </c>
      <c r="B108" s="182"/>
      <c r="C108" s="182"/>
    </row>
    <row r="109" spans="1:14" x14ac:dyDescent="0.25">
      <c r="A109" s="153">
        <v>1</v>
      </c>
      <c r="B109" s="124" t="s">
        <v>177</v>
      </c>
      <c r="C109" s="178">
        <v>40634</v>
      </c>
      <c r="D109" s="179" t="s">
        <v>178</v>
      </c>
      <c r="E109" s="179" t="s">
        <v>176</v>
      </c>
      <c r="F109" s="179"/>
      <c r="G109" s="177">
        <v>964999.84</v>
      </c>
      <c r="H109" s="177">
        <v>964999.84</v>
      </c>
      <c r="I109" s="208">
        <f>G109-H109</f>
        <v>0</v>
      </c>
    </row>
    <row r="110" spans="1:14" ht="14.25" customHeight="1" x14ac:dyDescent="0.25">
      <c r="A110" s="154"/>
      <c r="B110" s="125" t="s">
        <v>179</v>
      </c>
      <c r="C110" s="178"/>
      <c r="D110" s="179"/>
      <c r="E110" s="179"/>
      <c r="F110" s="179"/>
      <c r="G110" s="177"/>
      <c r="H110" s="177"/>
      <c r="I110" s="208"/>
    </row>
    <row r="111" spans="1:14" ht="15" hidden="1" customHeight="1" x14ac:dyDescent="0.25">
      <c r="A111" s="154">
        <v>4</v>
      </c>
      <c r="B111" s="70"/>
      <c r="C111" s="36"/>
      <c r="D111" s="36"/>
      <c r="E111" s="36"/>
      <c r="F111" s="36"/>
      <c r="G111" s="45"/>
      <c r="H111" s="45"/>
      <c r="I111" s="45"/>
    </row>
    <row r="112" spans="1:14" x14ac:dyDescent="0.25">
      <c r="A112" s="153">
        <v>2</v>
      </c>
      <c r="B112" s="126" t="s">
        <v>180</v>
      </c>
      <c r="C112" s="178">
        <v>40634</v>
      </c>
      <c r="D112" s="179" t="s">
        <v>181</v>
      </c>
      <c r="E112" s="179" t="s">
        <v>176</v>
      </c>
      <c r="F112" s="179"/>
      <c r="G112" s="177">
        <v>569250</v>
      </c>
      <c r="H112" s="177">
        <v>569250</v>
      </c>
      <c r="I112" s="177">
        <f>G112-H112</f>
        <v>0</v>
      </c>
    </row>
    <row r="113" spans="1:14" x14ac:dyDescent="0.25">
      <c r="A113" s="154"/>
      <c r="B113" s="125" t="s">
        <v>182</v>
      </c>
      <c r="C113" s="178"/>
      <c r="D113" s="179"/>
      <c r="E113" s="179"/>
      <c r="F113" s="179"/>
      <c r="G113" s="177"/>
      <c r="H113" s="177"/>
      <c r="I113" s="177"/>
    </row>
    <row r="114" spans="1:14" x14ac:dyDescent="0.25">
      <c r="A114" s="154">
        <v>3</v>
      </c>
      <c r="B114" s="127" t="s">
        <v>183</v>
      </c>
      <c r="C114" s="123">
        <v>40634</v>
      </c>
      <c r="D114" s="36"/>
      <c r="E114" s="36"/>
      <c r="F114" s="36"/>
      <c r="G114" s="45">
        <v>5715.56</v>
      </c>
      <c r="H114" s="45">
        <v>5715.56</v>
      </c>
      <c r="I114" s="45">
        <f>G114-H114</f>
        <v>0</v>
      </c>
    </row>
    <row r="115" spans="1:14" x14ac:dyDescent="0.25">
      <c r="A115" s="189">
        <v>4</v>
      </c>
      <c r="B115" s="38" t="s">
        <v>617</v>
      </c>
      <c r="C115" s="178">
        <v>41058</v>
      </c>
      <c r="D115" s="179" t="s">
        <v>184</v>
      </c>
      <c r="E115" s="179" t="s">
        <v>176</v>
      </c>
      <c r="F115" s="179"/>
      <c r="G115" s="177">
        <v>92146.22</v>
      </c>
      <c r="H115" s="177">
        <v>92146.22</v>
      </c>
      <c r="I115" s="177">
        <f>G115-H115</f>
        <v>0</v>
      </c>
    </row>
    <row r="116" spans="1:14" x14ac:dyDescent="0.25">
      <c r="A116" s="190"/>
      <c r="B116" s="127" t="s">
        <v>185</v>
      </c>
      <c r="C116" s="178"/>
      <c r="D116" s="179"/>
      <c r="E116" s="179"/>
      <c r="F116" s="179"/>
      <c r="G116" s="177"/>
      <c r="H116" s="177"/>
      <c r="I116" s="177"/>
    </row>
    <row r="117" spans="1:14" x14ac:dyDescent="0.25">
      <c r="A117" s="154">
        <v>5</v>
      </c>
      <c r="B117" s="127" t="s">
        <v>186</v>
      </c>
      <c r="C117" s="123">
        <v>41058</v>
      </c>
      <c r="D117" s="36"/>
      <c r="E117" s="36"/>
      <c r="F117" s="36"/>
      <c r="G117" s="45">
        <v>206249.98</v>
      </c>
      <c r="H117" s="45">
        <v>206249.98</v>
      </c>
      <c r="I117" s="45">
        <f t="shared" ref="I117:I122" si="4">G117-H117</f>
        <v>0</v>
      </c>
    </row>
    <row r="118" spans="1:14" x14ac:dyDescent="0.25">
      <c r="A118" s="160">
        <v>6</v>
      </c>
      <c r="B118" s="37" t="s">
        <v>187</v>
      </c>
      <c r="C118" s="123">
        <v>40634</v>
      </c>
      <c r="D118" s="36" t="s">
        <v>188</v>
      </c>
      <c r="E118" s="36" t="s">
        <v>176</v>
      </c>
      <c r="F118" s="36"/>
      <c r="G118" s="45">
        <v>206249.98</v>
      </c>
      <c r="H118" s="45">
        <v>142410.88</v>
      </c>
      <c r="I118" s="45">
        <f t="shared" si="4"/>
        <v>63839.100000000006</v>
      </c>
    </row>
    <row r="119" spans="1:14" x14ac:dyDescent="0.25">
      <c r="A119" s="160">
        <v>7</v>
      </c>
      <c r="B119" s="37" t="s">
        <v>189</v>
      </c>
      <c r="C119" s="123"/>
      <c r="D119" s="36"/>
      <c r="E119" s="36"/>
      <c r="F119" s="36"/>
      <c r="G119" s="45">
        <v>423224</v>
      </c>
      <c r="H119" s="45">
        <v>423224</v>
      </c>
      <c r="I119" s="45">
        <f t="shared" si="4"/>
        <v>0</v>
      </c>
    </row>
    <row r="120" spans="1:14" x14ac:dyDescent="0.25">
      <c r="A120" s="154">
        <v>8</v>
      </c>
      <c r="B120" s="37" t="s">
        <v>190</v>
      </c>
      <c r="C120" s="123"/>
      <c r="D120" s="36"/>
      <c r="E120" s="36"/>
      <c r="F120" s="36"/>
      <c r="G120" s="45">
        <v>120000</v>
      </c>
      <c r="H120" s="45">
        <v>120000</v>
      </c>
      <c r="I120" s="45">
        <f t="shared" si="4"/>
        <v>0</v>
      </c>
    </row>
    <row r="121" spans="1:14" x14ac:dyDescent="0.25">
      <c r="A121" s="153">
        <v>9</v>
      </c>
      <c r="B121" s="38" t="s">
        <v>191</v>
      </c>
      <c r="C121" s="128"/>
      <c r="D121" s="49"/>
      <c r="E121" s="49"/>
      <c r="F121" s="49"/>
      <c r="G121" s="116">
        <v>118656.28</v>
      </c>
      <c r="H121" s="116">
        <v>118656.28</v>
      </c>
      <c r="I121" s="116">
        <f t="shared" si="4"/>
        <v>0</v>
      </c>
    </row>
    <row r="122" spans="1:14" s="163" customFormat="1" x14ac:dyDescent="0.25">
      <c r="A122" s="155">
        <v>10</v>
      </c>
      <c r="B122" s="129" t="s">
        <v>550</v>
      </c>
      <c r="C122" s="130"/>
      <c r="D122" s="39"/>
      <c r="E122" s="39"/>
      <c r="F122" s="39"/>
      <c r="G122" s="161">
        <v>0.01</v>
      </c>
      <c r="H122" s="161">
        <v>0</v>
      </c>
      <c r="I122" s="161">
        <f t="shared" si="4"/>
        <v>0.01</v>
      </c>
      <c r="J122" s="39"/>
      <c r="K122" s="39"/>
      <c r="L122" s="39"/>
      <c r="M122" s="39"/>
      <c r="N122" s="39"/>
    </row>
    <row r="123" spans="1:14" s="3" customFormat="1" x14ac:dyDescent="0.25">
      <c r="A123" s="118"/>
      <c r="B123" s="70"/>
      <c r="C123" s="72"/>
      <c r="D123" s="156"/>
      <c r="E123" s="156"/>
      <c r="F123" s="165" t="s">
        <v>65</v>
      </c>
      <c r="G123" s="161">
        <f>SUM(G109:G122)</f>
        <v>2706491.8699999996</v>
      </c>
      <c r="H123" s="161">
        <f>SUM(H109:H122)</f>
        <v>2642652.7599999998</v>
      </c>
      <c r="I123" s="161">
        <f>SUM(I109:I122)</f>
        <v>63839.110000000008</v>
      </c>
      <c r="J123" s="156"/>
      <c r="K123" s="156"/>
      <c r="L123" s="156"/>
      <c r="M123" s="156"/>
      <c r="N123" s="156"/>
    </row>
    <row r="124" spans="1:14" s="3" customFormat="1" x14ac:dyDescent="0.25">
      <c r="A124" s="180" t="s">
        <v>66</v>
      </c>
      <c r="B124" s="180"/>
      <c r="C124" s="180"/>
      <c r="D124" s="156"/>
      <c r="E124" s="156"/>
      <c r="F124" s="156"/>
      <c r="G124" s="77"/>
      <c r="H124" s="77"/>
      <c r="I124" s="77"/>
      <c r="J124" s="156"/>
      <c r="K124" s="156"/>
      <c r="L124" s="156"/>
      <c r="M124" s="156"/>
      <c r="N124" s="156"/>
    </row>
    <row r="125" spans="1:14" s="3" customFormat="1" ht="27" customHeight="1" x14ac:dyDescent="0.25">
      <c r="A125" s="169">
        <v>1</v>
      </c>
      <c r="B125" s="197" t="s">
        <v>620</v>
      </c>
      <c r="C125" s="198"/>
      <c r="D125" s="39"/>
      <c r="E125" s="39"/>
      <c r="F125" s="39"/>
      <c r="G125" s="161">
        <v>180000</v>
      </c>
      <c r="H125" s="161">
        <v>150000</v>
      </c>
      <c r="I125" s="161">
        <f>G125-H125</f>
        <v>30000</v>
      </c>
      <c r="J125" s="170"/>
      <c r="K125" s="170"/>
      <c r="L125" s="170"/>
      <c r="M125" s="170"/>
      <c r="N125" s="170"/>
    </row>
    <row r="126" spans="1:14" s="3" customFormat="1" ht="33.75" customHeight="1" x14ac:dyDescent="0.25">
      <c r="A126" s="169">
        <v>2</v>
      </c>
      <c r="B126" s="197" t="s">
        <v>620</v>
      </c>
      <c r="C126" s="198"/>
      <c r="D126" s="39"/>
      <c r="E126" s="39"/>
      <c r="F126" s="39"/>
      <c r="G126" s="161">
        <v>140000</v>
      </c>
      <c r="H126" s="161">
        <v>116666.5</v>
      </c>
      <c r="I126" s="161">
        <f t="shared" ref="I126:I131" si="5">G126-H126</f>
        <v>23333.5</v>
      </c>
      <c r="J126" s="170"/>
      <c r="K126" s="170"/>
      <c r="L126" s="170"/>
      <c r="M126" s="170"/>
      <c r="N126" s="170"/>
    </row>
    <row r="127" spans="1:14" s="163" customFormat="1" x14ac:dyDescent="0.25">
      <c r="A127" s="169">
        <v>3</v>
      </c>
      <c r="B127" s="196" t="s">
        <v>614</v>
      </c>
      <c r="C127" s="196"/>
      <c r="D127" s="39"/>
      <c r="E127" s="39"/>
      <c r="F127" s="39"/>
      <c r="G127" s="161">
        <v>144000</v>
      </c>
      <c r="H127" s="161">
        <v>55200</v>
      </c>
      <c r="I127" s="161">
        <f t="shared" si="5"/>
        <v>88800</v>
      </c>
      <c r="J127" s="39"/>
      <c r="K127" s="39"/>
      <c r="L127" s="39"/>
      <c r="M127" s="39"/>
      <c r="N127" s="39"/>
    </row>
    <row r="128" spans="1:14" s="163" customFormat="1" x14ac:dyDescent="0.25">
      <c r="A128" s="169">
        <v>4</v>
      </c>
      <c r="B128" s="196" t="s">
        <v>613</v>
      </c>
      <c r="C128" s="196"/>
      <c r="D128" s="39"/>
      <c r="E128" s="39"/>
      <c r="F128" s="39"/>
      <c r="G128" s="161">
        <v>144000</v>
      </c>
      <c r="H128" s="161">
        <v>55200</v>
      </c>
      <c r="I128" s="161">
        <f t="shared" si="5"/>
        <v>88800</v>
      </c>
      <c r="J128" s="39"/>
      <c r="K128" s="39"/>
      <c r="L128" s="39"/>
      <c r="M128" s="39"/>
      <c r="N128" s="39"/>
    </row>
    <row r="129" spans="1:14" s="163" customFormat="1" x14ac:dyDescent="0.25">
      <c r="A129" s="169">
        <v>5</v>
      </c>
      <c r="B129" s="196" t="s">
        <v>615</v>
      </c>
      <c r="C129" s="196"/>
      <c r="D129" s="39"/>
      <c r="E129" s="39"/>
      <c r="F129" s="39"/>
      <c r="G129" s="161">
        <v>144000</v>
      </c>
      <c r="H129" s="161">
        <v>38400</v>
      </c>
      <c r="I129" s="161">
        <f t="shared" si="5"/>
        <v>105600</v>
      </c>
      <c r="J129" s="39"/>
      <c r="K129" s="39"/>
      <c r="L129" s="39"/>
      <c r="M129" s="39"/>
      <c r="N129" s="39"/>
    </row>
    <row r="130" spans="1:14" s="3" customFormat="1" x14ac:dyDescent="0.25">
      <c r="A130" s="169">
        <v>6</v>
      </c>
      <c r="B130" s="199" t="s">
        <v>618</v>
      </c>
      <c r="C130" s="200"/>
      <c r="D130" s="39"/>
      <c r="E130" s="39"/>
      <c r="F130" s="39"/>
      <c r="G130" s="161">
        <v>144000</v>
      </c>
      <c r="H130" s="161">
        <v>31200</v>
      </c>
      <c r="I130" s="161">
        <f t="shared" si="5"/>
        <v>112800</v>
      </c>
      <c r="J130" s="170"/>
      <c r="K130" s="170"/>
      <c r="L130" s="170"/>
      <c r="M130" s="170"/>
      <c r="N130" s="170"/>
    </row>
    <row r="131" spans="1:14" s="3" customFormat="1" x14ac:dyDescent="0.25">
      <c r="A131" s="169">
        <v>7</v>
      </c>
      <c r="B131" s="199" t="s">
        <v>619</v>
      </c>
      <c r="C131" s="200"/>
      <c r="D131" s="39"/>
      <c r="E131" s="39"/>
      <c r="F131" s="39"/>
      <c r="G131" s="161">
        <v>144000</v>
      </c>
      <c r="H131" s="161">
        <v>7200</v>
      </c>
      <c r="I131" s="161">
        <f t="shared" si="5"/>
        <v>136800</v>
      </c>
      <c r="J131" s="170"/>
      <c r="K131" s="170"/>
      <c r="L131" s="170"/>
      <c r="M131" s="170"/>
      <c r="N131" s="170"/>
    </row>
    <row r="132" spans="1:14" s="3" customFormat="1" x14ac:dyDescent="0.25">
      <c r="A132" s="118"/>
      <c r="B132" s="164"/>
      <c r="C132" s="164"/>
      <c r="D132" s="156"/>
      <c r="E132" s="156"/>
      <c r="F132" s="172" t="s">
        <v>123</v>
      </c>
      <c r="G132" s="173">
        <f>SUM(G125:G131)</f>
        <v>1040000</v>
      </c>
      <c r="H132" s="173">
        <f>SUM(H125:H131)</f>
        <v>453866.5</v>
      </c>
      <c r="I132" s="173">
        <f>SUM(I125:I131)</f>
        <v>586133.5</v>
      </c>
      <c r="J132" s="156"/>
      <c r="K132" s="156"/>
      <c r="L132" s="156"/>
      <c r="M132" s="156"/>
      <c r="N132" s="156"/>
    </row>
    <row r="133" spans="1:14" x14ac:dyDescent="0.25">
      <c r="E133" s="192" t="s">
        <v>192</v>
      </c>
      <c r="F133" s="192"/>
      <c r="G133" s="166">
        <f>SUM(G123+G132)</f>
        <v>3746491.8699999996</v>
      </c>
      <c r="H133" s="166">
        <f>SUM(H123+H132)</f>
        <v>3096519.26</v>
      </c>
      <c r="I133" s="166">
        <f>SUM(I123+I132)</f>
        <v>649972.61</v>
      </c>
    </row>
    <row r="135" spans="1:14" ht="18.75" x14ac:dyDescent="0.3">
      <c r="A135" s="193" t="s">
        <v>193</v>
      </c>
      <c r="B135" s="194"/>
      <c r="C135" s="194"/>
      <c r="D135" s="195"/>
      <c r="E135" s="36"/>
    </row>
    <row r="136" spans="1:14" ht="15.75" x14ac:dyDescent="0.25">
      <c r="A136" s="183" t="s">
        <v>194</v>
      </c>
      <c r="B136" s="184"/>
      <c r="C136" s="184"/>
      <c r="D136" s="184"/>
      <c r="E136" s="185"/>
    </row>
    <row r="137" spans="1:14" ht="15.75" x14ac:dyDescent="0.25">
      <c r="A137" s="183" t="s">
        <v>195</v>
      </c>
      <c r="B137" s="184"/>
      <c r="C137" s="184"/>
      <c r="D137" s="184"/>
      <c r="E137" s="185"/>
    </row>
    <row r="138" spans="1:14" ht="15.75" x14ac:dyDescent="0.25">
      <c r="A138" s="183" t="s">
        <v>196</v>
      </c>
      <c r="B138" s="184"/>
      <c r="C138" s="184"/>
      <c r="D138" s="184"/>
      <c r="E138" s="185"/>
    </row>
    <row r="139" spans="1:14" ht="15.75" x14ac:dyDescent="0.25">
      <c r="A139" s="183" t="s">
        <v>167</v>
      </c>
      <c r="B139" s="184"/>
      <c r="C139" s="184"/>
      <c r="D139" s="184"/>
      <c r="E139" s="185"/>
    </row>
    <row r="140" spans="1:14" ht="15.75" x14ac:dyDescent="0.25">
      <c r="A140" s="183" t="s">
        <v>197</v>
      </c>
      <c r="B140" s="184"/>
      <c r="C140" s="184"/>
      <c r="D140" s="184"/>
      <c r="E140" s="185"/>
    </row>
    <row r="141" spans="1:14" ht="15.75" x14ac:dyDescent="0.25">
      <c r="A141" s="183" t="s">
        <v>169</v>
      </c>
      <c r="B141" s="184"/>
      <c r="C141" s="184"/>
      <c r="D141" s="184"/>
      <c r="E141" s="185"/>
    </row>
    <row r="142" spans="1:14" ht="15.75" x14ac:dyDescent="0.25">
      <c r="A142" s="183" t="s">
        <v>622</v>
      </c>
      <c r="B142" s="184"/>
      <c r="C142" s="184"/>
      <c r="D142" s="184"/>
      <c r="E142" s="185"/>
    </row>
    <row r="144" spans="1:14" x14ac:dyDescent="0.25">
      <c r="A144" s="181" t="s">
        <v>174</v>
      </c>
      <c r="B144" s="181"/>
      <c r="C144" s="181"/>
    </row>
    <row r="145" spans="1:9" x14ac:dyDescent="0.25">
      <c r="A145" s="15" t="s">
        <v>7</v>
      </c>
      <c r="B145" s="15" t="s">
        <v>9</v>
      </c>
      <c r="C145" s="9" t="s">
        <v>44</v>
      </c>
      <c r="D145" s="6" t="s">
        <v>13</v>
      </c>
      <c r="E145" s="7" t="s">
        <v>16</v>
      </c>
      <c r="F145" s="7" t="s">
        <v>17</v>
      </c>
      <c r="G145" s="17" t="s">
        <v>18</v>
      </c>
      <c r="H145" s="17" t="s">
        <v>19</v>
      </c>
      <c r="I145" s="17" t="s">
        <v>45</v>
      </c>
    </row>
    <row r="146" spans="1:9" x14ac:dyDescent="0.25">
      <c r="A146" s="18" t="s">
        <v>21</v>
      </c>
      <c r="B146" s="18" t="s">
        <v>23</v>
      </c>
      <c r="C146" s="13" t="s">
        <v>46</v>
      </c>
      <c r="D146" s="10" t="s">
        <v>27</v>
      </c>
      <c r="E146" s="11" t="s">
        <v>29</v>
      </c>
      <c r="F146" s="11" t="s">
        <v>30</v>
      </c>
      <c r="G146" s="20" t="s">
        <v>28</v>
      </c>
      <c r="H146" s="20" t="s">
        <v>31</v>
      </c>
      <c r="I146" s="20" t="s">
        <v>28</v>
      </c>
    </row>
    <row r="147" spans="1:9" x14ac:dyDescent="0.25">
      <c r="A147" s="21">
        <v>1</v>
      </c>
      <c r="B147" s="21">
        <v>2</v>
      </c>
      <c r="C147" s="21">
        <v>3</v>
      </c>
      <c r="D147" s="21">
        <v>4</v>
      </c>
      <c r="E147" s="21">
        <v>5</v>
      </c>
      <c r="F147" s="21">
        <v>6</v>
      </c>
      <c r="G147" s="21">
        <v>7</v>
      </c>
      <c r="H147" s="21">
        <v>8</v>
      </c>
      <c r="I147" s="21">
        <v>9</v>
      </c>
    </row>
    <row r="148" spans="1:9" x14ac:dyDescent="0.25">
      <c r="A148" s="188" t="s">
        <v>175</v>
      </c>
      <c r="B148" s="188"/>
      <c r="C148" s="188"/>
    </row>
    <row r="149" spans="1:9" x14ac:dyDescent="0.25">
      <c r="E149" s="186" t="s">
        <v>192</v>
      </c>
      <c r="F149" s="186"/>
      <c r="G149" s="131"/>
      <c r="H149" s="131"/>
      <c r="I149" s="131"/>
    </row>
    <row r="151" spans="1:9" ht="18.75" x14ac:dyDescent="0.3">
      <c r="A151" s="191" t="s">
        <v>623</v>
      </c>
      <c r="B151" s="191"/>
      <c r="C151" s="191"/>
      <c r="D151" s="191"/>
      <c r="E151" s="191"/>
    </row>
    <row r="152" spans="1:9" ht="15.75" x14ac:dyDescent="0.25">
      <c r="A152" s="183" t="s">
        <v>198</v>
      </c>
      <c r="B152" s="184"/>
      <c r="C152" s="184"/>
      <c r="D152" s="184"/>
      <c r="E152" s="185"/>
    </row>
    <row r="153" spans="1:9" ht="15.75" x14ac:dyDescent="0.25">
      <c r="A153" s="183" t="s">
        <v>199</v>
      </c>
      <c r="B153" s="184"/>
      <c r="C153" s="184"/>
      <c r="D153" s="184"/>
      <c r="E153" s="185"/>
    </row>
    <row r="154" spans="1:9" ht="15.75" x14ac:dyDescent="0.25">
      <c r="A154" s="183" t="s">
        <v>200</v>
      </c>
      <c r="B154" s="184"/>
      <c r="C154" s="184"/>
      <c r="D154" s="184"/>
      <c r="E154" s="185"/>
    </row>
    <row r="155" spans="1:9" ht="15.75" x14ac:dyDescent="0.25">
      <c r="A155" s="183" t="s">
        <v>167</v>
      </c>
      <c r="B155" s="184"/>
      <c r="C155" s="184"/>
      <c r="D155" s="184"/>
      <c r="E155" s="185"/>
    </row>
    <row r="156" spans="1:9" ht="15.75" x14ac:dyDescent="0.25">
      <c r="A156" s="183" t="s">
        <v>201</v>
      </c>
      <c r="B156" s="184"/>
      <c r="C156" s="184"/>
      <c r="D156" s="184"/>
      <c r="E156" s="185"/>
    </row>
    <row r="157" spans="1:9" ht="15.75" x14ac:dyDescent="0.25">
      <c r="A157" s="183" t="s">
        <v>169</v>
      </c>
      <c r="B157" s="184"/>
      <c r="C157" s="184"/>
      <c r="D157" s="184"/>
      <c r="E157" s="185"/>
    </row>
    <row r="158" spans="1:9" ht="15.75" x14ac:dyDescent="0.25">
      <c r="A158" s="183" t="s">
        <v>622</v>
      </c>
      <c r="B158" s="184"/>
      <c r="C158" s="184"/>
      <c r="D158" s="184"/>
      <c r="E158" s="185"/>
    </row>
    <row r="160" spans="1:9" ht="15.75" x14ac:dyDescent="0.25">
      <c r="A160" s="187" t="s">
        <v>170</v>
      </c>
      <c r="B160" s="187"/>
      <c r="C160" s="187"/>
    </row>
    <row r="161" spans="1:13" x14ac:dyDescent="0.25">
      <c r="A161" s="6" t="s">
        <v>7</v>
      </c>
      <c r="B161" s="6" t="s">
        <v>9</v>
      </c>
      <c r="C161" s="6" t="s">
        <v>10</v>
      </c>
      <c r="D161" s="6" t="s">
        <v>11</v>
      </c>
      <c r="E161" s="6" t="s">
        <v>12</v>
      </c>
      <c r="F161" s="6" t="s">
        <v>13</v>
      </c>
      <c r="G161" s="6" t="s">
        <v>14</v>
      </c>
      <c r="H161" s="6" t="s">
        <v>15</v>
      </c>
      <c r="I161" s="7" t="s">
        <v>16</v>
      </c>
      <c r="J161" s="7" t="s">
        <v>17</v>
      </c>
      <c r="K161" s="8" t="s">
        <v>18</v>
      </c>
      <c r="L161" s="9" t="s">
        <v>19</v>
      </c>
      <c r="M161" s="9" t="s">
        <v>20</v>
      </c>
    </row>
    <row r="162" spans="1:13" x14ac:dyDescent="0.25">
      <c r="A162" s="10" t="s">
        <v>21</v>
      </c>
      <c r="B162" s="10" t="s">
        <v>23</v>
      </c>
      <c r="C162" s="10" t="s">
        <v>24</v>
      </c>
      <c r="D162" s="10" t="s">
        <v>25</v>
      </c>
      <c r="E162" s="10" t="s">
        <v>26</v>
      </c>
      <c r="F162" s="10" t="s">
        <v>27</v>
      </c>
      <c r="G162" s="10" t="s">
        <v>22</v>
      </c>
      <c r="H162" s="10" t="s">
        <v>28</v>
      </c>
      <c r="I162" s="11" t="s">
        <v>29</v>
      </c>
      <c r="J162" s="11" t="s">
        <v>30</v>
      </c>
      <c r="K162" s="12" t="s">
        <v>28</v>
      </c>
      <c r="L162" s="13" t="s">
        <v>31</v>
      </c>
      <c r="M162" s="13" t="s">
        <v>28</v>
      </c>
    </row>
    <row r="163" spans="1:13" x14ac:dyDescent="0.25">
      <c r="A163" s="23">
        <v>1</v>
      </c>
      <c r="B163" s="23">
        <v>2</v>
      </c>
      <c r="C163" s="23">
        <v>3</v>
      </c>
      <c r="D163" s="23">
        <v>4</v>
      </c>
      <c r="E163" s="23">
        <v>5</v>
      </c>
      <c r="F163" s="23">
        <v>6</v>
      </c>
      <c r="G163" s="23">
        <v>7</v>
      </c>
      <c r="H163" s="23">
        <v>8</v>
      </c>
      <c r="I163" s="23">
        <v>9</v>
      </c>
      <c r="J163" s="23">
        <v>10</v>
      </c>
      <c r="K163" s="23">
        <v>11</v>
      </c>
      <c r="L163" s="23">
        <v>12</v>
      </c>
      <c r="M163" s="23">
        <v>13</v>
      </c>
    </row>
    <row r="164" spans="1:13" x14ac:dyDescent="0.25">
      <c r="H164" s="186" t="s">
        <v>41</v>
      </c>
      <c r="I164" s="186"/>
      <c r="J164" s="186"/>
      <c r="K164" s="131"/>
      <c r="L164" s="132"/>
      <c r="M164" s="131"/>
    </row>
    <row r="166" spans="1:13" x14ac:dyDescent="0.25">
      <c r="A166" s="181" t="s">
        <v>174</v>
      </c>
      <c r="B166" s="181"/>
      <c r="C166" s="181"/>
    </row>
    <row r="167" spans="1:13" x14ac:dyDescent="0.25">
      <c r="A167" s="15" t="s">
        <v>7</v>
      </c>
      <c r="B167" s="15" t="s">
        <v>9</v>
      </c>
      <c r="C167" s="9" t="s">
        <v>44</v>
      </c>
      <c r="D167" s="6" t="s">
        <v>13</v>
      </c>
      <c r="E167" s="7" t="s">
        <v>16</v>
      </c>
      <c r="F167" s="7" t="s">
        <v>17</v>
      </c>
      <c r="G167" s="17" t="s">
        <v>18</v>
      </c>
      <c r="H167" s="17" t="s">
        <v>19</v>
      </c>
      <c r="I167" s="17" t="s">
        <v>45</v>
      </c>
    </row>
    <row r="168" spans="1:13" x14ac:dyDescent="0.25">
      <c r="A168" s="18" t="s">
        <v>21</v>
      </c>
      <c r="B168" s="18" t="s">
        <v>23</v>
      </c>
      <c r="C168" s="13" t="s">
        <v>46</v>
      </c>
      <c r="D168" s="10" t="s">
        <v>27</v>
      </c>
      <c r="E168" s="11" t="s">
        <v>29</v>
      </c>
      <c r="F168" s="11" t="s">
        <v>30</v>
      </c>
      <c r="G168" s="20" t="s">
        <v>28</v>
      </c>
      <c r="H168" s="20" t="s">
        <v>31</v>
      </c>
      <c r="I168" s="20" t="s">
        <v>28</v>
      </c>
    </row>
    <row r="169" spans="1:13" x14ac:dyDescent="0.25">
      <c r="A169" s="21">
        <v>1</v>
      </c>
      <c r="B169" s="21">
        <v>2</v>
      </c>
      <c r="C169" s="21">
        <v>3</v>
      </c>
      <c r="D169" s="21">
        <v>4</v>
      </c>
      <c r="E169" s="21">
        <v>5</v>
      </c>
      <c r="F169" s="21">
        <v>6</v>
      </c>
      <c r="G169" s="21">
        <v>7</v>
      </c>
      <c r="H169" s="21">
        <v>8</v>
      </c>
      <c r="I169" s="21">
        <v>9</v>
      </c>
    </row>
    <row r="170" spans="1:13" x14ac:dyDescent="0.25">
      <c r="A170" s="182" t="s">
        <v>175</v>
      </c>
      <c r="B170" s="182"/>
      <c r="C170" s="182"/>
    </row>
    <row r="171" spans="1:13" x14ac:dyDescent="0.25">
      <c r="A171" s="36">
        <v>1</v>
      </c>
      <c r="B171" s="133" t="s">
        <v>202</v>
      </c>
      <c r="C171" s="123">
        <v>38113</v>
      </c>
      <c r="D171" s="36"/>
      <c r="E171" s="36"/>
      <c r="F171" s="134" t="s">
        <v>203</v>
      </c>
      <c r="G171" s="45">
        <v>7000</v>
      </c>
      <c r="H171" s="115">
        <v>7000</v>
      </c>
      <c r="I171" s="45">
        <f>G171-H171</f>
        <v>0</v>
      </c>
    </row>
    <row r="172" spans="1:13" x14ac:dyDescent="0.25">
      <c r="F172" s="132" t="s">
        <v>65</v>
      </c>
      <c r="G172" s="131">
        <f>SUM(G171:G171)</f>
        <v>7000</v>
      </c>
      <c r="H172" s="132">
        <f>SUM(H171:H171)</f>
        <v>7000</v>
      </c>
      <c r="I172" s="131">
        <f>SUM(I171:I171)</f>
        <v>0</v>
      </c>
    </row>
    <row r="173" spans="1:13" x14ac:dyDescent="0.25">
      <c r="A173" s="202" t="s">
        <v>66</v>
      </c>
      <c r="B173" s="202"/>
    </row>
    <row r="174" spans="1:13" x14ac:dyDescent="0.25">
      <c r="A174" s="133">
        <v>1</v>
      </c>
      <c r="B174" s="133" t="s">
        <v>204</v>
      </c>
      <c r="C174" s="123">
        <v>39325</v>
      </c>
      <c r="D174" s="36"/>
      <c r="E174" s="36" t="s">
        <v>205</v>
      </c>
      <c r="F174" s="134" t="s">
        <v>203</v>
      </c>
      <c r="G174" s="115">
        <v>364224.58</v>
      </c>
      <c r="H174" s="115">
        <v>230675.20000000001</v>
      </c>
      <c r="I174" s="45">
        <f>G174-H174</f>
        <v>133549.38</v>
      </c>
    </row>
    <row r="175" spans="1:13" x14ac:dyDescent="0.25">
      <c r="A175" s="133">
        <v>2</v>
      </c>
      <c r="B175" s="133" t="s">
        <v>206</v>
      </c>
      <c r="C175" s="123">
        <v>38111</v>
      </c>
      <c r="D175" s="36"/>
      <c r="E175" s="36" t="s">
        <v>205</v>
      </c>
      <c r="F175" s="134" t="s">
        <v>203</v>
      </c>
      <c r="G175" s="45">
        <v>107670</v>
      </c>
      <c r="H175" s="115">
        <v>93349.92</v>
      </c>
      <c r="I175" s="45">
        <f>G175-H175</f>
        <v>14320.080000000002</v>
      </c>
    </row>
    <row r="176" spans="1:13" x14ac:dyDescent="0.25">
      <c r="E176" s="135"/>
      <c r="F176" s="136" t="s">
        <v>123</v>
      </c>
      <c r="G176" s="137">
        <f>SUM(G174:G175)</f>
        <v>471894.58</v>
      </c>
      <c r="H176" s="136">
        <f>SUM(H174:H175)</f>
        <v>324025.12</v>
      </c>
      <c r="I176" s="138">
        <f>SUM(I174:I175)</f>
        <v>147869.46000000002</v>
      </c>
    </row>
    <row r="177" spans="1:13" x14ac:dyDescent="0.25">
      <c r="E177" s="203" t="s">
        <v>161</v>
      </c>
      <c r="F177" s="203"/>
      <c r="G177" s="131">
        <f>G176+G172</f>
        <v>478894.58</v>
      </c>
      <c r="H177" s="132">
        <f>H176+H172</f>
        <v>331025.12</v>
      </c>
      <c r="I177" s="131">
        <f>I176+I172</f>
        <v>147869.46000000002</v>
      </c>
    </row>
    <row r="179" spans="1:13" ht="18.75" x14ac:dyDescent="0.3">
      <c r="A179" s="191" t="s">
        <v>207</v>
      </c>
      <c r="B179" s="191"/>
      <c r="C179" s="191"/>
      <c r="D179" s="191"/>
      <c r="E179" s="191"/>
    </row>
    <row r="180" spans="1:13" ht="15.75" x14ac:dyDescent="0.25">
      <c r="A180" s="183" t="s">
        <v>194</v>
      </c>
      <c r="B180" s="184"/>
      <c r="C180" s="184"/>
      <c r="D180" s="184"/>
      <c r="E180" s="185"/>
    </row>
    <row r="181" spans="1:13" ht="15.75" x14ac:dyDescent="0.25">
      <c r="A181" s="183" t="s">
        <v>208</v>
      </c>
      <c r="B181" s="184"/>
      <c r="C181" s="184"/>
      <c r="D181" s="184"/>
      <c r="E181" s="185"/>
    </row>
    <row r="182" spans="1:13" ht="15.75" x14ac:dyDescent="0.25">
      <c r="A182" s="183" t="s">
        <v>209</v>
      </c>
      <c r="B182" s="184"/>
      <c r="C182" s="184"/>
      <c r="D182" s="184"/>
      <c r="E182" s="185"/>
    </row>
    <row r="183" spans="1:13" ht="15.75" x14ac:dyDescent="0.25">
      <c r="A183" s="183" t="s">
        <v>167</v>
      </c>
      <c r="B183" s="184"/>
      <c r="C183" s="184"/>
      <c r="D183" s="184"/>
      <c r="E183" s="185"/>
    </row>
    <row r="184" spans="1:13" ht="15.75" x14ac:dyDescent="0.25">
      <c r="A184" s="183" t="s">
        <v>210</v>
      </c>
      <c r="B184" s="184"/>
      <c r="C184" s="184"/>
      <c r="D184" s="184"/>
      <c r="E184" s="185"/>
    </row>
    <row r="185" spans="1:13" ht="15.75" x14ac:dyDescent="0.25">
      <c r="A185" s="183" t="s">
        <v>169</v>
      </c>
      <c r="B185" s="184"/>
      <c r="C185" s="184"/>
      <c r="D185" s="184"/>
      <c r="E185" s="185"/>
    </row>
    <row r="186" spans="1:13" ht="15.75" x14ac:dyDescent="0.25">
      <c r="A186" s="183" t="s">
        <v>622</v>
      </c>
      <c r="B186" s="184"/>
      <c r="C186" s="184"/>
      <c r="D186" s="184"/>
      <c r="E186" s="185"/>
    </row>
    <row r="188" spans="1:13" x14ac:dyDescent="0.25">
      <c r="A188" s="181" t="s">
        <v>170</v>
      </c>
      <c r="B188" s="181"/>
    </row>
    <row r="189" spans="1:13" x14ac:dyDescent="0.25">
      <c r="A189" s="6" t="s">
        <v>7</v>
      </c>
      <c r="B189" s="6" t="s">
        <v>9</v>
      </c>
      <c r="C189" s="6" t="s">
        <v>10</v>
      </c>
      <c r="D189" s="6" t="s">
        <v>11</v>
      </c>
      <c r="E189" s="6" t="s">
        <v>12</v>
      </c>
      <c r="F189" s="6" t="s">
        <v>13</v>
      </c>
      <c r="G189" s="6" t="s">
        <v>14</v>
      </c>
      <c r="H189" s="6" t="s">
        <v>15</v>
      </c>
      <c r="I189" s="7" t="s">
        <v>16</v>
      </c>
      <c r="J189" s="7" t="s">
        <v>17</v>
      </c>
      <c r="K189" s="8" t="s">
        <v>18</v>
      </c>
      <c r="L189" s="9" t="s">
        <v>19</v>
      </c>
      <c r="M189" s="9" t="s">
        <v>20</v>
      </c>
    </row>
    <row r="190" spans="1:13" x14ac:dyDescent="0.25">
      <c r="A190" s="10" t="s">
        <v>21</v>
      </c>
      <c r="B190" s="10" t="s">
        <v>23</v>
      </c>
      <c r="C190" s="10" t="s">
        <v>24</v>
      </c>
      <c r="D190" s="10" t="s">
        <v>25</v>
      </c>
      <c r="E190" s="10" t="s">
        <v>26</v>
      </c>
      <c r="F190" s="10" t="s">
        <v>27</v>
      </c>
      <c r="G190" s="10" t="s">
        <v>22</v>
      </c>
      <c r="H190" s="10" t="s">
        <v>28</v>
      </c>
      <c r="I190" s="11" t="s">
        <v>29</v>
      </c>
      <c r="J190" s="11" t="s">
        <v>30</v>
      </c>
      <c r="K190" s="12" t="s">
        <v>28</v>
      </c>
      <c r="L190" s="13" t="s">
        <v>31</v>
      </c>
      <c r="M190" s="13" t="s">
        <v>28</v>
      </c>
    </row>
    <row r="191" spans="1:13" x14ac:dyDescent="0.25">
      <c r="A191" s="23">
        <v>1</v>
      </c>
      <c r="B191" s="23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23">
        <v>12</v>
      </c>
      <c r="M191" s="23">
        <v>13</v>
      </c>
    </row>
    <row r="192" spans="1:13" x14ac:dyDescent="0.25">
      <c r="A192" s="36">
        <v>1</v>
      </c>
      <c r="B192" s="37" t="s">
        <v>211</v>
      </c>
      <c r="D192" s="36"/>
      <c r="E192" s="36"/>
      <c r="F192" s="36"/>
      <c r="G192" s="36"/>
      <c r="H192" s="36"/>
      <c r="I192" s="36"/>
      <c r="J192" s="36"/>
      <c r="K192" s="45">
        <v>107440</v>
      </c>
      <c r="L192" s="36"/>
      <c r="M192" s="45">
        <f t="shared" ref="M192:M197" si="6">K192-L192</f>
        <v>107440</v>
      </c>
    </row>
    <row r="193" spans="1:13" x14ac:dyDescent="0.25">
      <c r="A193" s="36">
        <v>2</v>
      </c>
      <c r="B193" s="37" t="s">
        <v>212</v>
      </c>
      <c r="C193" s="36"/>
      <c r="D193" s="36"/>
      <c r="E193" s="36"/>
      <c r="F193" s="36"/>
      <c r="G193" s="36"/>
      <c r="H193" s="36"/>
      <c r="I193" s="36"/>
      <c r="J193" s="36"/>
      <c r="K193" s="45">
        <v>1077259.5</v>
      </c>
      <c r="L193" s="36"/>
      <c r="M193" s="45">
        <f t="shared" si="6"/>
        <v>1077259.5</v>
      </c>
    </row>
    <row r="194" spans="1:13" ht="38.25" x14ac:dyDescent="0.25">
      <c r="A194" s="139">
        <v>3</v>
      </c>
      <c r="B194" s="140" t="s">
        <v>213</v>
      </c>
      <c r="C194" s="139"/>
      <c r="D194" s="139">
        <v>2004</v>
      </c>
      <c r="E194" s="139"/>
      <c r="F194" s="139"/>
      <c r="G194" s="139"/>
      <c r="H194" s="139"/>
      <c r="I194" s="139"/>
      <c r="J194" s="141" t="s">
        <v>203</v>
      </c>
      <c r="K194" s="142">
        <v>100000</v>
      </c>
      <c r="L194" s="139"/>
      <c r="M194" s="142">
        <f t="shared" si="6"/>
        <v>100000</v>
      </c>
    </row>
    <row r="195" spans="1:13" x14ac:dyDescent="0.25">
      <c r="A195" s="36">
        <v>4</v>
      </c>
      <c r="B195" s="37" t="s">
        <v>214</v>
      </c>
      <c r="C195" s="36"/>
      <c r="D195" s="36"/>
      <c r="E195" s="36"/>
      <c r="F195" s="36"/>
      <c r="G195" s="36"/>
      <c r="H195" s="36"/>
      <c r="I195" s="36"/>
      <c r="J195" s="36"/>
      <c r="K195" s="115">
        <v>346279</v>
      </c>
      <c r="L195" s="36"/>
      <c r="M195" s="45">
        <f t="shared" si="6"/>
        <v>346279</v>
      </c>
    </row>
    <row r="196" spans="1:13" x14ac:dyDescent="0.25">
      <c r="A196" s="36">
        <v>5</v>
      </c>
      <c r="B196" s="37" t="s">
        <v>215</v>
      </c>
      <c r="C196" s="36"/>
      <c r="D196" s="36"/>
      <c r="E196" s="36"/>
      <c r="F196" s="36"/>
      <c r="G196" s="36"/>
      <c r="H196" s="36"/>
      <c r="I196" s="36"/>
      <c r="J196" s="36"/>
      <c r="K196" s="115">
        <v>151150</v>
      </c>
      <c r="L196" s="36"/>
      <c r="M196" s="45">
        <f t="shared" si="6"/>
        <v>151150</v>
      </c>
    </row>
    <row r="197" spans="1:13" x14ac:dyDescent="0.25">
      <c r="A197" s="36">
        <v>6</v>
      </c>
      <c r="B197" s="37" t="s">
        <v>216</v>
      </c>
      <c r="C197" s="36"/>
      <c r="D197" s="36"/>
      <c r="E197" s="36"/>
      <c r="F197" s="36"/>
      <c r="G197" s="36"/>
      <c r="H197" s="36"/>
      <c r="I197" s="36"/>
      <c r="J197" s="36"/>
      <c r="K197" s="115">
        <v>2329000.77</v>
      </c>
      <c r="L197" s="36"/>
      <c r="M197" s="45">
        <f t="shared" si="6"/>
        <v>2329000.77</v>
      </c>
    </row>
    <row r="198" spans="1:13" x14ac:dyDescent="0.25">
      <c r="H198" s="186" t="s">
        <v>41</v>
      </c>
      <c r="I198" s="186"/>
      <c r="J198" s="186"/>
      <c r="K198" s="131">
        <f>SUM(K192:K197)</f>
        <v>4111129.27</v>
      </c>
      <c r="L198" s="132">
        <f>SUM(L192:L197)</f>
        <v>0</v>
      </c>
      <c r="M198" s="131">
        <f>SUM(M192:M197)</f>
        <v>4111129.27</v>
      </c>
    </row>
    <row r="199" spans="1:13" x14ac:dyDescent="0.25">
      <c r="A199" s="181" t="s">
        <v>174</v>
      </c>
      <c r="B199" s="181"/>
    </row>
    <row r="200" spans="1:13" x14ac:dyDescent="0.25">
      <c r="A200" s="15" t="s">
        <v>7</v>
      </c>
      <c r="B200" s="15" t="s">
        <v>9</v>
      </c>
      <c r="C200" s="9" t="s">
        <v>44</v>
      </c>
      <c r="D200" s="6" t="s">
        <v>13</v>
      </c>
      <c r="E200" s="7" t="s">
        <v>16</v>
      </c>
      <c r="F200" s="7" t="s">
        <v>17</v>
      </c>
      <c r="G200" s="17" t="s">
        <v>18</v>
      </c>
      <c r="H200" s="17" t="s">
        <v>19</v>
      </c>
      <c r="I200" s="17" t="s">
        <v>45</v>
      </c>
    </row>
    <row r="201" spans="1:13" x14ac:dyDescent="0.25">
      <c r="A201" s="18" t="s">
        <v>21</v>
      </c>
      <c r="B201" s="18" t="s">
        <v>23</v>
      </c>
      <c r="C201" s="13" t="s">
        <v>46</v>
      </c>
      <c r="D201" s="10" t="s">
        <v>27</v>
      </c>
      <c r="E201" s="11" t="s">
        <v>29</v>
      </c>
      <c r="F201" s="11" t="s">
        <v>30</v>
      </c>
      <c r="G201" s="20" t="s">
        <v>28</v>
      </c>
      <c r="H201" s="20" t="s">
        <v>31</v>
      </c>
      <c r="I201" s="20" t="s">
        <v>28</v>
      </c>
    </row>
    <row r="202" spans="1:13" x14ac:dyDescent="0.25">
      <c r="A202" s="21">
        <v>1</v>
      </c>
      <c r="B202" s="21">
        <v>2</v>
      </c>
      <c r="C202" s="21">
        <v>3</v>
      </c>
      <c r="D202" s="21">
        <v>4</v>
      </c>
      <c r="E202" s="21">
        <v>5</v>
      </c>
      <c r="F202" s="21">
        <v>6</v>
      </c>
      <c r="G202" s="21">
        <v>7</v>
      </c>
      <c r="H202" s="21">
        <v>8</v>
      </c>
      <c r="I202" s="21">
        <v>9</v>
      </c>
    </row>
    <row r="203" spans="1:13" x14ac:dyDescent="0.25">
      <c r="A203" s="182" t="s">
        <v>175</v>
      </c>
      <c r="B203" s="182"/>
    </row>
    <row r="204" spans="1:13" x14ac:dyDescent="0.25">
      <c r="A204" s="36">
        <v>1</v>
      </c>
      <c r="B204" s="133" t="s">
        <v>217</v>
      </c>
      <c r="C204" s="36">
        <v>2000</v>
      </c>
      <c r="D204" s="36"/>
      <c r="E204" s="36"/>
      <c r="F204" s="36"/>
      <c r="G204" s="45">
        <v>15000</v>
      </c>
      <c r="H204" s="36"/>
      <c r="I204" s="45">
        <f>G204-H204</f>
        <v>15000</v>
      </c>
    </row>
    <row r="205" spans="1:13" x14ac:dyDescent="0.25">
      <c r="A205" s="36">
        <v>2</v>
      </c>
      <c r="B205" s="133" t="s">
        <v>218</v>
      </c>
      <c r="C205" s="123">
        <v>38018</v>
      </c>
      <c r="D205" s="36" t="s">
        <v>219</v>
      </c>
      <c r="E205" s="36"/>
      <c r="F205" s="36"/>
      <c r="G205" s="45">
        <v>840000</v>
      </c>
      <c r="H205" s="36"/>
      <c r="I205" s="45">
        <f>G205-H205</f>
        <v>840000</v>
      </c>
    </row>
    <row r="206" spans="1:13" x14ac:dyDescent="0.25">
      <c r="A206" s="36">
        <v>4</v>
      </c>
      <c r="B206" s="133" t="s">
        <v>220</v>
      </c>
      <c r="C206" s="123">
        <v>38868</v>
      </c>
      <c r="D206" s="36"/>
      <c r="E206" s="36"/>
      <c r="F206" s="36"/>
      <c r="G206" s="45">
        <v>150000</v>
      </c>
      <c r="H206" s="36"/>
      <c r="I206" s="45">
        <f>G206-H206</f>
        <v>150000</v>
      </c>
    </row>
    <row r="207" spans="1:13" x14ac:dyDescent="0.25">
      <c r="A207" s="36">
        <v>5</v>
      </c>
      <c r="B207" s="133" t="s">
        <v>221</v>
      </c>
      <c r="C207" s="123">
        <v>37987</v>
      </c>
      <c r="D207" s="36"/>
      <c r="E207" s="36"/>
      <c r="F207" s="36"/>
      <c r="G207" s="45">
        <v>248388</v>
      </c>
      <c r="H207" s="36"/>
      <c r="I207" s="45">
        <f>G207-H207</f>
        <v>248388</v>
      </c>
    </row>
    <row r="208" spans="1:13" x14ac:dyDescent="0.25">
      <c r="F208" s="132" t="s">
        <v>65</v>
      </c>
      <c r="G208" s="131">
        <f>SUM(G204:G207)</f>
        <v>1253388</v>
      </c>
      <c r="H208" s="132">
        <f>SUM(H204:H207)</f>
        <v>0</v>
      </c>
      <c r="I208" s="131">
        <f>SUM(I204:I207)</f>
        <v>1253388</v>
      </c>
    </row>
    <row r="209" spans="1:9" x14ac:dyDescent="0.25">
      <c r="A209" s="181" t="s">
        <v>66</v>
      </c>
      <c r="B209" s="181"/>
    </row>
    <row r="210" spans="1:9" x14ac:dyDescent="0.25">
      <c r="A210" s="36">
        <v>1</v>
      </c>
      <c r="B210" s="133" t="s">
        <v>222</v>
      </c>
      <c r="C210" s="123">
        <v>38353</v>
      </c>
      <c r="D210" s="36"/>
      <c r="E210" s="36"/>
      <c r="F210" s="36"/>
      <c r="G210" s="45">
        <v>76020</v>
      </c>
      <c r="H210" s="36"/>
      <c r="I210" s="45">
        <f t="shared" ref="I210:I223" si="7">G210-H210</f>
        <v>76020</v>
      </c>
    </row>
    <row r="211" spans="1:9" x14ac:dyDescent="0.25">
      <c r="A211" s="36">
        <v>2</v>
      </c>
      <c r="B211" s="133" t="s">
        <v>223</v>
      </c>
      <c r="C211" s="123">
        <v>39294</v>
      </c>
      <c r="D211" s="36"/>
      <c r="E211" s="36"/>
      <c r="F211" s="36"/>
      <c r="G211" s="45">
        <v>11000</v>
      </c>
      <c r="H211" s="36"/>
      <c r="I211" s="45">
        <f t="shared" si="7"/>
        <v>11000</v>
      </c>
    </row>
    <row r="212" spans="1:9" x14ac:dyDescent="0.25">
      <c r="A212" s="36">
        <v>3</v>
      </c>
      <c r="B212" s="133" t="s">
        <v>224</v>
      </c>
      <c r="C212" s="36"/>
      <c r="D212" s="36"/>
      <c r="E212" s="36"/>
      <c r="F212" s="36"/>
      <c r="G212" s="45">
        <v>240000</v>
      </c>
      <c r="H212" s="36"/>
      <c r="I212" s="45">
        <f t="shared" si="7"/>
        <v>240000</v>
      </c>
    </row>
    <row r="213" spans="1:9" x14ac:dyDescent="0.25">
      <c r="A213" s="36">
        <v>4</v>
      </c>
      <c r="B213" s="133" t="s">
        <v>225</v>
      </c>
      <c r="C213" s="36">
        <v>2005</v>
      </c>
      <c r="D213" s="36"/>
      <c r="E213" s="36"/>
      <c r="F213" s="36"/>
      <c r="G213" s="45">
        <v>50000</v>
      </c>
      <c r="H213" s="36"/>
      <c r="I213" s="45">
        <f t="shared" si="7"/>
        <v>50000</v>
      </c>
    </row>
    <row r="214" spans="1:9" x14ac:dyDescent="0.25">
      <c r="A214" s="36">
        <v>5</v>
      </c>
      <c r="B214" s="133" t="s">
        <v>226</v>
      </c>
      <c r="C214" s="36">
        <v>2001</v>
      </c>
      <c r="D214" s="36"/>
      <c r="E214" s="36"/>
      <c r="F214" s="36"/>
      <c r="G214" s="45">
        <v>29394.5</v>
      </c>
      <c r="H214" s="36"/>
      <c r="I214" s="45">
        <f t="shared" si="7"/>
        <v>29394.5</v>
      </c>
    </row>
    <row r="215" spans="1:9" x14ac:dyDescent="0.25">
      <c r="A215" s="36">
        <v>6</v>
      </c>
      <c r="B215" s="133" t="s">
        <v>227</v>
      </c>
      <c r="C215" s="123">
        <v>37622</v>
      </c>
      <c r="D215" s="36"/>
      <c r="E215" s="36"/>
      <c r="F215" s="36"/>
      <c r="G215" s="45">
        <v>100000</v>
      </c>
      <c r="H215" s="36"/>
      <c r="I215" s="45">
        <f t="shared" si="7"/>
        <v>100000</v>
      </c>
    </row>
    <row r="216" spans="1:9" x14ac:dyDescent="0.25">
      <c r="A216" s="36">
        <v>7</v>
      </c>
      <c r="B216" s="133" t="s">
        <v>228</v>
      </c>
      <c r="C216" s="36">
        <v>2007</v>
      </c>
      <c r="D216" s="36"/>
      <c r="E216" s="36"/>
      <c r="F216" s="36"/>
      <c r="G216" s="45">
        <v>34000</v>
      </c>
      <c r="H216" s="36"/>
      <c r="I216" s="45">
        <f t="shared" si="7"/>
        <v>34000</v>
      </c>
    </row>
    <row r="217" spans="1:9" x14ac:dyDescent="0.25">
      <c r="A217" s="36">
        <v>8</v>
      </c>
      <c r="B217" s="133" t="s">
        <v>229</v>
      </c>
      <c r="C217" s="36"/>
      <c r="D217" s="36"/>
      <c r="E217" s="36"/>
      <c r="F217" s="36"/>
      <c r="G217" s="45">
        <v>63360</v>
      </c>
      <c r="H217" s="36"/>
      <c r="I217" s="45">
        <f t="shared" si="7"/>
        <v>63360</v>
      </c>
    </row>
    <row r="218" spans="1:9" x14ac:dyDescent="0.25">
      <c r="A218" s="36">
        <v>9</v>
      </c>
      <c r="B218" s="133" t="s">
        <v>230</v>
      </c>
      <c r="C218" s="36"/>
      <c r="D218" s="36"/>
      <c r="E218" s="36"/>
      <c r="F218" s="36"/>
      <c r="G218" s="45">
        <v>23660</v>
      </c>
      <c r="H218" s="36"/>
      <c r="I218" s="45">
        <f t="shared" si="7"/>
        <v>23660</v>
      </c>
    </row>
    <row r="219" spans="1:9" x14ac:dyDescent="0.25">
      <c r="A219" s="36">
        <v>10</v>
      </c>
      <c r="B219" s="133" t="s">
        <v>231</v>
      </c>
      <c r="C219" s="36"/>
      <c r="D219" s="36"/>
      <c r="E219" s="36"/>
      <c r="F219" s="174" t="s">
        <v>624</v>
      </c>
      <c r="G219" s="45">
        <v>100847.46</v>
      </c>
      <c r="H219" s="36"/>
      <c r="I219" s="45">
        <f t="shared" si="7"/>
        <v>100847.46</v>
      </c>
    </row>
    <row r="220" spans="1:9" x14ac:dyDescent="0.25">
      <c r="A220" s="36">
        <v>11</v>
      </c>
      <c r="B220" s="133" t="s">
        <v>232</v>
      </c>
      <c r="C220" s="36">
        <v>2007</v>
      </c>
      <c r="D220" s="36"/>
      <c r="E220" s="36"/>
      <c r="F220" s="36" t="s">
        <v>625</v>
      </c>
      <c r="G220" s="45">
        <v>409017.95</v>
      </c>
      <c r="H220" s="36"/>
      <c r="I220" s="45">
        <f t="shared" si="7"/>
        <v>409017.95</v>
      </c>
    </row>
    <row r="221" spans="1:9" x14ac:dyDescent="0.25">
      <c r="A221" s="36">
        <v>12</v>
      </c>
      <c r="B221" s="133" t="s">
        <v>233</v>
      </c>
      <c r="C221" s="36">
        <v>2002</v>
      </c>
      <c r="D221" s="36"/>
      <c r="E221" s="36"/>
      <c r="F221" s="36"/>
      <c r="G221" s="45">
        <v>16900</v>
      </c>
      <c r="H221" s="36"/>
      <c r="I221" s="45">
        <f t="shared" si="7"/>
        <v>16900</v>
      </c>
    </row>
    <row r="222" spans="1:9" x14ac:dyDescent="0.25">
      <c r="A222" s="36">
        <v>13</v>
      </c>
      <c r="B222" s="133" t="s">
        <v>234</v>
      </c>
      <c r="C222" s="36"/>
      <c r="D222" s="36"/>
      <c r="E222" s="36"/>
      <c r="F222" s="36"/>
      <c r="G222" s="143">
        <v>59280</v>
      </c>
      <c r="H222" s="36"/>
      <c r="I222" s="45">
        <f t="shared" si="7"/>
        <v>59280</v>
      </c>
    </row>
    <row r="223" spans="1:9" x14ac:dyDescent="0.25">
      <c r="A223" s="36">
        <v>14</v>
      </c>
      <c r="B223" s="133" t="s">
        <v>235</v>
      </c>
      <c r="C223" s="36"/>
      <c r="D223" s="36"/>
      <c r="E223" s="36"/>
      <c r="F223" s="36"/>
      <c r="G223" s="143">
        <v>204294</v>
      </c>
      <c r="H223" s="36"/>
      <c r="I223" s="45">
        <f t="shared" si="7"/>
        <v>204294</v>
      </c>
    </row>
    <row r="224" spans="1:9" x14ac:dyDescent="0.25">
      <c r="F224" s="132" t="s">
        <v>123</v>
      </c>
      <c r="G224" s="131">
        <f>SUM(G210:G223)</f>
        <v>1417773.91</v>
      </c>
      <c r="H224" s="132">
        <f>SUM(H210:H223)</f>
        <v>0</v>
      </c>
      <c r="I224" s="131">
        <f>SUM(I210:I223)</f>
        <v>1417773.91</v>
      </c>
    </row>
    <row r="225" spans="1:11" x14ac:dyDescent="0.25">
      <c r="A225" s="180"/>
      <c r="B225" s="180"/>
      <c r="C225" s="180"/>
      <c r="K225" s="28" t="s">
        <v>236</v>
      </c>
    </row>
    <row r="226" spans="1:11" x14ac:dyDescent="0.25">
      <c r="E226" s="144"/>
      <c r="F226" s="145"/>
      <c r="G226" s="146"/>
      <c r="H226" s="145"/>
      <c r="I226" s="146"/>
      <c r="J226" s="40"/>
    </row>
    <row r="227" spans="1:11" x14ac:dyDescent="0.25">
      <c r="E227" s="201"/>
      <c r="F227" s="201"/>
      <c r="G227" s="146"/>
      <c r="H227" s="145"/>
      <c r="I227" s="146"/>
      <c r="J227" s="40"/>
    </row>
  </sheetData>
  <sheetProtection selectLockedCells="1" selectUnlockedCells="1"/>
  <mergeCells count="98">
    <mergeCell ref="A7:O7"/>
    <mergeCell ref="A86:F86"/>
    <mergeCell ref="A104:C104"/>
    <mergeCell ref="A108:C108"/>
    <mergeCell ref="A61:I61"/>
    <mergeCell ref="A80:J80"/>
    <mergeCell ref="F81:G81"/>
    <mergeCell ref="A84:F84"/>
    <mergeCell ref="A85:F85"/>
    <mergeCell ref="A8:O8"/>
    <mergeCell ref="A9:O9"/>
    <mergeCell ref="A11:O11"/>
    <mergeCell ref="I17:K17"/>
    <mergeCell ref="A23:M23"/>
    <mergeCell ref="A32:M32"/>
    <mergeCell ref="I1:N1"/>
    <mergeCell ref="I2:N2"/>
    <mergeCell ref="I3:N3"/>
    <mergeCell ref="I4:N4"/>
    <mergeCell ref="I6:N6"/>
    <mergeCell ref="G109:G110"/>
    <mergeCell ref="H109:H110"/>
    <mergeCell ref="H101:J101"/>
    <mergeCell ref="A87:F87"/>
    <mergeCell ref="A88:F88"/>
    <mergeCell ref="A89:F89"/>
    <mergeCell ref="A90:F90"/>
    <mergeCell ref="A91:F91"/>
    <mergeCell ref="A93:C93"/>
    <mergeCell ref="I109:I110"/>
    <mergeCell ref="A181:E181"/>
    <mergeCell ref="C109:C110"/>
    <mergeCell ref="D109:D110"/>
    <mergeCell ref="E109:E110"/>
    <mergeCell ref="F109:F110"/>
    <mergeCell ref="B125:C125"/>
    <mergeCell ref="B126:C126"/>
    <mergeCell ref="B130:C130"/>
    <mergeCell ref="B131:C131"/>
    <mergeCell ref="E227:F227"/>
    <mergeCell ref="A182:E182"/>
    <mergeCell ref="A183:E183"/>
    <mergeCell ref="A184:E184"/>
    <mergeCell ref="A185:E185"/>
    <mergeCell ref="A186:E186"/>
    <mergeCell ref="A188:B188"/>
    <mergeCell ref="A170:C170"/>
    <mergeCell ref="A173:B173"/>
    <mergeCell ref="E177:F177"/>
    <mergeCell ref="A179:E179"/>
    <mergeCell ref="A180:E180"/>
    <mergeCell ref="A154:E154"/>
    <mergeCell ref="A153:E153"/>
    <mergeCell ref="A152:E152"/>
    <mergeCell ref="A151:E151"/>
    <mergeCell ref="A138:E138"/>
    <mergeCell ref="A141:E141"/>
    <mergeCell ref="A142:E142"/>
    <mergeCell ref="A144:C144"/>
    <mergeCell ref="A148:C148"/>
    <mergeCell ref="I115:I116"/>
    <mergeCell ref="A136:E136"/>
    <mergeCell ref="A115:A116"/>
    <mergeCell ref="A137:E137"/>
    <mergeCell ref="E133:F133"/>
    <mergeCell ref="C115:C116"/>
    <mergeCell ref="A135:D135"/>
    <mergeCell ref="B128:C128"/>
    <mergeCell ref="B129:C129"/>
    <mergeCell ref="A124:C124"/>
    <mergeCell ref="B127:C127"/>
    <mergeCell ref="E115:E116"/>
    <mergeCell ref="I112:I113"/>
    <mergeCell ref="A225:C225"/>
    <mergeCell ref="A209:B209"/>
    <mergeCell ref="A203:B203"/>
    <mergeCell ref="A199:B199"/>
    <mergeCell ref="A155:E155"/>
    <mergeCell ref="H198:J198"/>
    <mergeCell ref="A156:E156"/>
    <mergeCell ref="A157:E157"/>
    <mergeCell ref="A158:E158"/>
    <mergeCell ref="A160:C160"/>
    <mergeCell ref="H164:J164"/>
    <mergeCell ref="A166:C166"/>
    <mergeCell ref="E149:F149"/>
    <mergeCell ref="A139:E139"/>
    <mergeCell ref="A140:E140"/>
    <mergeCell ref="G115:G116"/>
    <mergeCell ref="H115:H116"/>
    <mergeCell ref="C112:C113"/>
    <mergeCell ref="D112:D113"/>
    <mergeCell ref="E112:E113"/>
    <mergeCell ref="F112:F113"/>
    <mergeCell ref="G112:G113"/>
    <mergeCell ref="H112:H113"/>
    <mergeCell ref="D115:D116"/>
    <mergeCell ref="F115:F116"/>
  </mergeCells>
  <pageMargins left="0.25" right="0.25" top="0.75" bottom="0.75" header="0.3" footer="0.3"/>
  <pageSetup paperSize="9" scale="53" firstPageNumber="0" fitToHeight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3"/>
  <sheetViews>
    <sheetView tabSelected="1" topLeftCell="A157" workbookViewId="0">
      <selection activeCell="H110" sqref="H110"/>
    </sheetView>
  </sheetViews>
  <sheetFormatPr defaultColWidth="8.7109375" defaultRowHeight="15" x14ac:dyDescent="0.25"/>
  <cols>
    <col min="1" max="1" width="4.42578125" style="28" customWidth="1"/>
    <col min="2" max="2" width="16" style="28" customWidth="1"/>
    <col min="3" max="3" width="28.85546875" style="28" customWidth="1"/>
    <col min="4" max="4" width="28.42578125" style="28" customWidth="1"/>
    <col min="5" max="5" width="13.28515625" style="28" customWidth="1"/>
    <col min="6" max="6" width="19.42578125" style="28" customWidth="1"/>
    <col min="7" max="7" width="29" style="28" customWidth="1"/>
    <col min="8" max="8" width="18.140625" style="28" customWidth="1"/>
    <col min="9" max="9" width="16.5703125" style="28" customWidth="1"/>
    <col min="10" max="10" width="18.28515625" style="28" customWidth="1"/>
    <col min="11" max="16384" width="8.7109375" style="1"/>
  </cols>
  <sheetData>
    <row r="1" spans="1:12" ht="18.75" x14ac:dyDescent="0.3">
      <c r="F1" s="223" t="s">
        <v>0</v>
      </c>
      <c r="G1" s="223"/>
      <c r="H1" s="223"/>
      <c r="I1" s="223"/>
      <c r="J1" s="223"/>
    </row>
    <row r="2" spans="1:12" x14ac:dyDescent="0.25">
      <c r="F2" s="210"/>
      <c r="G2" s="210"/>
      <c r="H2" s="210"/>
      <c r="I2" s="210"/>
      <c r="J2" s="210"/>
    </row>
    <row r="3" spans="1:12" ht="18.75" x14ac:dyDescent="0.3">
      <c r="F3" s="224" t="s">
        <v>562</v>
      </c>
      <c r="G3" s="224"/>
      <c r="H3" s="224"/>
      <c r="I3" s="224"/>
      <c r="J3" s="224"/>
    </row>
    <row r="4" spans="1:12" ht="18.75" x14ac:dyDescent="0.3">
      <c r="F4" s="29"/>
      <c r="G4" s="29"/>
      <c r="H4" s="29"/>
      <c r="I4" s="29"/>
      <c r="J4" s="29"/>
    </row>
    <row r="5" spans="1:12" ht="18.75" x14ac:dyDescent="0.3">
      <c r="F5" s="223" t="s">
        <v>237</v>
      </c>
      <c r="G5" s="223"/>
      <c r="H5" s="223"/>
      <c r="I5" s="223"/>
    </row>
    <row r="6" spans="1:12" ht="20.25" x14ac:dyDescent="0.3">
      <c r="A6" s="225" t="s">
        <v>626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8.75" x14ac:dyDescent="0.3">
      <c r="A7" s="222"/>
      <c r="B7" s="222"/>
      <c r="C7" s="222"/>
      <c r="D7" s="222"/>
      <c r="E7" s="222"/>
      <c r="F7" s="222"/>
      <c r="G7" s="222"/>
    </row>
    <row r="8" spans="1:12" x14ac:dyDescent="0.25">
      <c r="A8" s="32" t="s">
        <v>7</v>
      </c>
      <c r="B8" s="32" t="s">
        <v>8</v>
      </c>
      <c r="C8" s="32" t="s">
        <v>238</v>
      </c>
      <c r="D8" s="32" t="s">
        <v>10</v>
      </c>
      <c r="E8" s="32" t="s">
        <v>239</v>
      </c>
      <c r="F8" s="32" t="s">
        <v>240</v>
      </c>
      <c r="G8" s="32" t="s">
        <v>13</v>
      </c>
      <c r="H8" s="32" t="s">
        <v>18</v>
      </c>
      <c r="I8" s="32" t="s">
        <v>241</v>
      </c>
      <c r="J8" s="41" t="s">
        <v>45</v>
      </c>
    </row>
    <row r="9" spans="1:12" x14ac:dyDescent="0.25">
      <c r="A9" s="33" t="s">
        <v>21</v>
      </c>
      <c r="B9" s="33" t="s">
        <v>22</v>
      </c>
      <c r="C9" s="33" t="s">
        <v>242</v>
      </c>
      <c r="D9" s="33" t="s">
        <v>243</v>
      </c>
      <c r="E9" s="33" t="s">
        <v>25</v>
      </c>
      <c r="F9" s="33" t="s">
        <v>244</v>
      </c>
      <c r="G9" s="33" t="s">
        <v>27</v>
      </c>
      <c r="H9" s="33" t="s">
        <v>28</v>
      </c>
      <c r="I9" s="33" t="s">
        <v>31</v>
      </c>
      <c r="J9" s="42" t="s">
        <v>28</v>
      </c>
    </row>
    <row r="10" spans="1:12" x14ac:dyDescent="0.25">
      <c r="A10" s="35">
        <v>1</v>
      </c>
      <c r="B10" s="34" t="s">
        <v>245</v>
      </c>
      <c r="C10" s="35" t="s">
        <v>246</v>
      </c>
      <c r="D10" s="35"/>
      <c r="E10" s="35"/>
      <c r="F10" s="35"/>
      <c r="G10" s="35"/>
      <c r="H10" s="43">
        <v>320954</v>
      </c>
      <c r="I10" s="35"/>
      <c r="J10" s="43">
        <f>H10-I10</f>
        <v>320954</v>
      </c>
    </row>
    <row r="11" spans="1:12" x14ac:dyDescent="0.25">
      <c r="A11" s="35">
        <v>2</v>
      </c>
      <c r="B11" s="34" t="s">
        <v>247</v>
      </c>
      <c r="C11" s="35" t="s">
        <v>248</v>
      </c>
      <c r="D11" s="35"/>
      <c r="E11" s="35"/>
      <c r="F11" s="35"/>
      <c r="G11" s="35"/>
      <c r="H11" s="43">
        <v>22290</v>
      </c>
      <c r="I11" s="35"/>
      <c r="J11" s="43">
        <f t="shared" ref="J11:J75" si="0">H11-I11</f>
        <v>22290</v>
      </c>
    </row>
    <row r="12" spans="1:12" x14ac:dyDescent="0.25">
      <c r="A12" s="35">
        <v>3</v>
      </c>
      <c r="B12" s="35" t="s">
        <v>249</v>
      </c>
      <c r="C12" s="35" t="s">
        <v>250</v>
      </c>
      <c r="D12" s="35"/>
      <c r="E12" s="35"/>
      <c r="F12" s="35"/>
      <c r="G12" s="35"/>
      <c r="H12" s="43">
        <v>437874</v>
      </c>
      <c r="I12" s="35"/>
      <c r="J12" s="43">
        <f t="shared" si="0"/>
        <v>437874</v>
      </c>
    </row>
    <row r="13" spans="1:12" x14ac:dyDescent="0.25">
      <c r="A13" s="35">
        <v>4</v>
      </c>
      <c r="B13" s="34" t="s">
        <v>251</v>
      </c>
      <c r="C13" s="35" t="s">
        <v>252</v>
      </c>
      <c r="D13" s="35" t="s">
        <v>253</v>
      </c>
      <c r="E13" s="35" t="s">
        <v>254</v>
      </c>
      <c r="F13" s="35" t="s">
        <v>255</v>
      </c>
      <c r="G13" s="35" t="s">
        <v>256</v>
      </c>
      <c r="H13" s="43">
        <v>490000</v>
      </c>
      <c r="I13" s="35"/>
      <c r="J13" s="43">
        <f t="shared" si="0"/>
        <v>490000</v>
      </c>
    </row>
    <row r="14" spans="1:12" x14ac:dyDescent="0.25">
      <c r="A14" s="35">
        <v>5</v>
      </c>
      <c r="B14" s="34" t="s">
        <v>257</v>
      </c>
      <c r="C14" s="35" t="s">
        <v>258</v>
      </c>
      <c r="D14" s="35" t="s">
        <v>259</v>
      </c>
      <c r="E14" s="35"/>
      <c r="F14" s="35"/>
      <c r="G14" s="35"/>
      <c r="H14" s="43">
        <v>44999.96</v>
      </c>
      <c r="I14" s="35"/>
      <c r="J14" s="43">
        <f t="shared" si="0"/>
        <v>44999.96</v>
      </c>
    </row>
    <row r="15" spans="1:12" x14ac:dyDescent="0.25">
      <c r="A15" s="35">
        <v>6</v>
      </c>
      <c r="B15" s="34" t="s">
        <v>260</v>
      </c>
      <c r="C15" s="35" t="s">
        <v>258</v>
      </c>
      <c r="D15" s="35" t="s">
        <v>261</v>
      </c>
      <c r="E15" s="35"/>
      <c r="F15" s="35"/>
      <c r="G15" s="35"/>
      <c r="H15" s="43">
        <v>44999.96</v>
      </c>
      <c r="I15" s="35"/>
      <c r="J15" s="43">
        <f t="shared" si="0"/>
        <v>44999.96</v>
      </c>
    </row>
    <row r="16" spans="1:12" x14ac:dyDescent="0.25">
      <c r="A16" s="35">
        <v>7</v>
      </c>
      <c r="B16" s="34" t="s">
        <v>262</v>
      </c>
      <c r="C16" s="35" t="s">
        <v>258</v>
      </c>
      <c r="D16" s="35" t="s">
        <v>263</v>
      </c>
      <c r="E16" s="35"/>
      <c r="F16" s="35"/>
      <c r="G16" s="35"/>
      <c r="H16" s="43">
        <v>44999.96</v>
      </c>
      <c r="I16" s="35"/>
      <c r="J16" s="43">
        <f t="shared" si="0"/>
        <v>44999.96</v>
      </c>
    </row>
    <row r="17" spans="1:10" x14ac:dyDescent="0.25">
      <c r="A17" s="35">
        <v>8</v>
      </c>
      <c r="B17" s="34" t="s">
        <v>264</v>
      </c>
      <c r="C17" s="35" t="s">
        <v>258</v>
      </c>
      <c r="D17" s="35" t="s">
        <v>265</v>
      </c>
      <c r="E17" s="35"/>
      <c r="F17" s="35"/>
      <c r="G17" s="35"/>
      <c r="H17" s="43">
        <v>44999.96</v>
      </c>
      <c r="I17" s="35"/>
      <c r="J17" s="43">
        <f t="shared" si="0"/>
        <v>44999.96</v>
      </c>
    </row>
    <row r="18" spans="1:10" x14ac:dyDescent="0.25">
      <c r="A18" s="35">
        <v>9</v>
      </c>
      <c r="B18" s="34" t="s">
        <v>266</v>
      </c>
      <c r="C18" s="35" t="s">
        <v>258</v>
      </c>
      <c r="D18" s="35" t="s">
        <v>267</v>
      </c>
      <c r="E18" s="35"/>
      <c r="F18" s="35"/>
      <c r="G18" s="35"/>
      <c r="H18" s="43">
        <v>44999.96</v>
      </c>
      <c r="I18" s="35"/>
      <c r="J18" s="43">
        <f t="shared" si="0"/>
        <v>44999.96</v>
      </c>
    </row>
    <row r="19" spans="1:10" x14ac:dyDescent="0.25">
      <c r="A19" s="35">
        <v>10</v>
      </c>
      <c r="B19" s="34" t="s">
        <v>268</v>
      </c>
      <c r="C19" s="35" t="s">
        <v>258</v>
      </c>
      <c r="D19" s="35" t="s">
        <v>269</v>
      </c>
      <c r="E19" s="35"/>
      <c r="F19" s="35"/>
      <c r="G19" s="35"/>
      <c r="H19" s="43">
        <v>44999.96</v>
      </c>
      <c r="I19" s="35"/>
      <c r="J19" s="43">
        <f t="shared" si="0"/>
        <v>44999.96</v>
      </c>
    </row>
    <row r="20" spans="1:10" x14ac:dyDescent="0.25">
      <c r="A20" s="35">
        <v>11</v>
      </c>
      <c r="B20" s="34" t="s">
        <v>270</v>
      </c>
      <c r="C20" s="35" t="s">
        <v>258</v>
      </c>
      <c r="D20" s="35" t="s">
        <v>271</v>
      </c>
      <c r="E20" s="35"/>
      <c r="F20" s="35"/>
      <c r="G20" s="35"/>
      <c r="H20" s="43">
        <v>44999.96</v>
      </c>
      <c r="I20" s="35"/>
      <c r="J20" s="43">
        <f t="shared" si="0"/>
        <v>44999.96</v>
      </c>
    </row>
    <row r="21" spans="1:10" s="152" customFormat="1" x14ac:dyDescent="0.25">
      <c r="A21" s="35">
        <v>12</v>
      </c>
      <c r="B21" s="150" t="s">
        <v>272</v>
      </c>
      <c r="C21" s="149" t="s">
        <v>273</v>
      </c>
      <c r="D21" s="149" t="s">
        <v>274</v>
      </c>
      <c r="E21" s="149" t="s">
        <v>275</v>
      </c>
      <c r="F21" s="149"/>
      <c r="G21" s="149"/>
      <c r="H21" s="151">
        <v>2879254.86</v>
      </c>
      <c r="I21" s="149"/>
      <c r="J21" s="151">
        <f t="shared" si="0"/>
        <v>2879254.86</v>
      </c>
    </row>
    <row r="22" spans="1:10" x14ac:dyDescent="0.25">
      <c r="A22" s="35">
        <v>13</v>
      </c>
      <c r="B22" s="34" t="s">
        <v>276</v>
      </c>
      <c r="C22" s="35" t="s">
        <v>277</v>
      </c>
      <c r="D22" s="35" t="s">
        <v>278</v>
      </c>
      <c r="E22" s="35" t="s">
        <v>279</v>
      </c>
      <c r="F22" s="35" t="s">
        <v>280</v>
      </c>
      <c r="G22" s="35"/>
      <c r="H22" s="43">
        <v>399179.18</v>
      </c>
      <c r="I22" s="35"/>
      <c r="J22" s="43">
        <f t="shared" si="0"/>
        <v>399179.18</v>
      </c>
    </row>
    <row r="23" spans="1:10" x14ac:dyDescent="0.25">
      <c r="A23" s="35">
        <v>14</v>
      </c>
      <c r="B23" s="34" t="s">
        <v>281</v>
      </c>
      <c r="C23" s="35" t="s">
        <v>282</v>
      </c>
      <c r="D23" s="35" t="s">
        <v>283</v>
      </c>
      <c r="E23" s="35" t="s">
        <v>254</v>
      </c>
      <c r="F23" s="35" t="s">
        <v>284</v>
      </c>
      <c r="G23" s="35"/>
      <c r="H23" s="43">
        <v>87250</v>
      </c>
      <c r="I23" s="35"/>
      <c r="J23" s="43">
        <f t="shared" si="0"/>
        <v>87250</v>
      </c>
    </row>
    <row r="24" spans="1:10" x14ac:dyDescent="0.25">
      <c r="A24" s="35">
        <v>15</v>
      </c>
      <c r="B24" s="34" t="s">
        <v>285</v>
      </c>
      <c r="C24" s="35" t="s">
        <v>286</v>
      </c>
      <c r="D24" s="35" t="s">
        <v>287</v>
      </c>
      <c r="E24" s="35" t="s">
        <v>288</v>
      </c>
      <c r="F24" s="35" t="s">
        <v>289</v>
      </c>
      <c r="G24" s="35"/>
      <c r="H24" s="43">
        <v>48695.44</v>
      </c>
      <c r="I24" s="35"/>
      <c r="J24" s="43">
        <f t="shared" si="0"/>
        <v>48695.44</v>
      </c>
    </row>
    <row r="25" spans="1:10" x14ac:dyDescent="0.25">
      <c r="A25" s="35">
        <v>16</v>
      </c>
      <c r="B25" s="34" t="s">
        <v>290</v>
      </c>
      <c r="C25" s="35" t="s">
        <v>291</v>
      </c>
      <c r="D25" s="35" t="s">
        <v>278</v>
      </c>
      <c r="E25" s="35" t="s">
        <v>288</v>
      </c>
      <c r="F25" s="35" t="s">
        <v>289</v>
      </c>
      <c r="G25" s="35"/>
      <c r="H25" s="43">
        <v>69506.559999999998</v>
      </c>
      <c r="I25" s="35"/>
      <c r="J25" s="43">
        <f t="shared" si="0"/>
        <v>69506.559999999998</v>
      </c>
    </row>
    <row r="26" spans="1:10" x14ac:dyDescent="0.25">
      <c r="A26" s="35">
        <v>17</v>
      </c>
      <c r="B26" s="34" t="s">
        <v>292</v>
      </c>
      <c r="C26" s="35" t="s">
        <v>293</v>
      </c>
      <c r="D26" s="35" t="s">
        <v>294</v>
      </c>
      <c r="E26" s="35" t="s">
        <v>288</v>
      </c>
      <c r="F26" s="35" t="s">
        <v>295</v>
      </c>
      <c r="G26" s="35"/>
      <c r="H26" s="43">
        <v>64075.519999999997</v>
      </c>
      <c r="I26" s="35"/>
      <c r="J26" s="43">
        <f t="shared" si="0"/>
        <v>64075.519999999997</v>
      </c>
    </row>
    <row r="27" spans="1:10" x14ac:dyDescent="0.25">
      <c r="A27" s="35">
        <v>18</v>
      </c>
      <c r="B27" s="34" t="s">
        <v>296</v>
      </c>
      <c r="C27" s="35" t="s">
        <v>297</v>
      </c>
      <c r="D27" s="35" t="s">
        <v>298</v>
      </c>
      <c r="E27" s="35" t="s">
        <v>299</v>
      </c>
      <c r="F27" s="35" t="s">
        <v>300</v>
      </c>
      <c r="G27" s="35"/>
      <c r="H27" s="43">
        <v>236413.42</v>
      </c>
      <c r="I27" s="35"/>
      <c r="J27" s="43">
        <f t="shared" si="0"/>
        <v>236413.42</v>
      </c>
    </row>
    <row r="28" spans="1:10" x14ac:dyDescent="0.25">
      <c r="A28" s="35">
        <v>19</v>
      </c>
      <c r="B28" s="34" t="s">
        <v>301</v>
      </c>
      <c r="C28" s="35" t="s">
        <v>302</v>
      </c>
      <c r="D28" s="35" t="s">
        <v>303</v>
      </c>
      <c r="E28" s="35" t="s">
        <v>299</v>
      </c>
      <c r="F28" s="35" t="s">
        <v>304</v>
      </c>
      <c r="G28" s="35"/>
      <c r="H28" s="43">
        <v>72338.48</v>
      </c>
      <c r="I28" s="35"/>
      <c r="J28" s="43">
        <f t="shared" si="0"/>
        <v>72338.48</v>
      </c>
    </row>
    <row r="29" spans="1:10" x14ac:dyDescent="0.25">
      <c r="A29" s="35">
        <v>20</v>
      </c>
      <c r="B29" s="34" t="s">
        <v>305</v>
      </c>
      <c r="C29" s="35" t="s">
        <v>306</v>
      </c>
      <c r="D29" s="35" t="s">
        <v>307</v>
      </c>
      <c r="E29" s="35" t="s">
        <v>288</v>
      </c>
      <c r="F29" s="35" t="s">
        <v>308</v>
      </c>
      <c r="G29" s="35"/>
      <c r="H29" s="43">
        <v>77761.36</v>
      </c>
      <c r="I29" s="35"/>
      <c r="J29" s="43">
        <f t="shared" si="0"/>
        <v>77761.36</v>
      </c>
    </row>
    <row r="30" spans="1:10" x14ac:dyDescent="0.25">
      <c r="A30" s="35">
        <v>21</v>
      </c>
      <c r="B30" s="34" t="s">
        <v>309</v>
      </c>
      <c r="C30" s="35" t="s">
        <v>310</v>
      </c>
      <c r="D30" s="35" t="s">
        <v>311</v>
      </c>
      <c r="E30" s="35"/>
      <c r="F30" s="35"/>
      <c r="G30" s="35"/>
      <c r="H30" s="43">
        <v>628111.28</v>
      </c>
      <c r="I30" s="35"/>
      <c r="J30" s="43">
        <f t="shared" si="0"/>
        <v>628111.28</v>
      </c>
    </row>
    <row r="31" spans="1:10" x14ac:dyDescent="0.25">
      <c r="A31" s="35">
        <v>22</v>
      </c>
      <c r="B31" s="34" t="s">
        <v>312</v>
      </c>
      <c r="C31" s="35" t="s">
        <v>310</v>
      </c>
      <c r="D31" s="35" t="s">
        <v>311</v>
      </c>
      <c r="E31" s="35"/>
      <c r="F31" s="35"/>
      <c r="G31" s="35"/>
      <c r="H31" s="43">
        <v>626113.9</v>
      </c>
      <c r="I31" s="35"/>
      <c r="J31" s="43">
        <f t="shared" si="0"/>
        <v>626113.9</v>
      </c>
    </row>
    <row r="32" spans="1:10" x14ac:dyDescent="0.25">
      <c r="A32" s="35">
        <v>23</v>
      </c>
      <c r="B32" s="34" t="s">
        <v>313</v>
      </c>
      <c r="C32" s="35" t="s">
        <v>314</v>
      </c>
      <c r="D32" s="35"/>
      <c r="E32" s="35"/>
      <c r="F32" s="35"/>
      <c r="G32" s="35"/>
      <c r="H32" s="43">
        <v>499800</v>
      </c>
      <c r="I32" s="35"/>
      <c r="J32" s="43">
        <f t="shared" si="0"/>
        <v>499800</v>
      </c>
    </row>
    <row r="33" spans="1:10" x14ac:dyDescent="0.25">
      <c r="A33" s="35">
        <v>24</v>
      </c>
      <c r="B33" s="34" t="s">
        <v>315</v>
      </c>
      <c r="C33" s="35" t="s">
        <v>316</v>
      </c>
      <c r="D33" s="35"/>
      <c r="E33" s="35"/>
      <c r="F33" s="35"/>
      <c r="G33" s="35"/>
      <c r="H33" s="43">
        <v>494800</v>
      </c>
      <c r="I33" s="35"/>
      <c r="J33" s="43">
        <f t="shared" si="0"/>
        <v>494800</v>
      </c>
    </row>
    <row r="34" spans="1:10" x14ac:dyDescent="0.25">
      <c r="A34" s="35">
        <v>25</v>
      </c>
      <c r="B34" s="34" t="s">
        <v>317</v>
      </c>
      <c r="C34" s="35" t="s">
        <v>318</v>
      </c>
      <c r="D34" s="35"/>
      <c r="E34" s="35"/>
      <c r="F34" s="35"/>
      <c r="G34" s="35"/>
      <c r="H34" s="43">
        <v>571896</v>
      </c>
      <c r="I34" s="35"/>
      <c r="J34" s="43">
        <f t="shared" si="0"/>
        <v>571896</v>
      </c>
    </row>
    <row r="35" spans="1:10" x14ac:dyDescent="0.25">
      <c r="A35" s="35">
        <v>26</v>
      </c>
      <c r="B35" s="34" t="s">
        <v>319</v>
      </c>
      <c r="C35" s="35" t="s">
        <v>320</v>
      </c>
      <c r="D35" s="35" t="s">
        <v>321</v>
      </c>
      <c r="E35" s="35"/>
      <c r="F35" s="35"/>
      <c r="G35" s="35"/>
      <c r="H35" s="43">
        <v>97580</v>
      </c>
      <c r="I35" s="35"/>
      <c r="J35" s="43">
        <f t="shared" si="0"/>
        <v>97580</v>
      </c>
    </row>
    <row r="36" spans="1:10" x14ac:dyDescent="0.25">
      <c r="A36" s="35">
        <v>27</v>
      </c>
      <c r="B36" s="34" t="s">
        <v>322</v>
      </c>
      <c r="C36" s="35" t="s">
        <v>320</v>
      </c>
      <c r="D36" s="35" t="s">
        <v>323</v>
      </c>
      <c r="E36" s="35"/>
      <c r="F36" s="35"/>
      <c r="G36" s="35"/>
      <c r="H36" s="43">
        <v>70580</v>
      </c>
      <c r="I36" s="35"/>
      <c r="J36" s="43">
        <f t="shared" si="0"/>
        <v>70580</v>
      </c>
    </row>
    <row r="37" spans="1:10" x14ac:dyDescent="0.25">
      <c r="A37" s="35">
        <v>28</v>
      </c>
      <c r="B37" s="34" t="s">
        <v>324</v>
      </c>
      <c r="C37" s="35" t="s">
        <v>320</v>
      </c>
      <c r="D37" s="35" t="s">
        <v>325</v>
      </c>
      <c r="E37" s="35"/>
      <c r="F37" s="35"/>
      <c r="G37" s="35"/>
      <c r="H37" s="43">
        <v>73902</v>
      </c>
      <c r="I37" s="35"/>
      <c r="J37" s="43">
        <f t="shared" si="0"/>
        <v>73902</v>
      </c>
    </row>
    <row r="38" spans="1:10" x14ac:dyDescent="0.25">
      <c r="A38" s="35">
        <v>29</v>
      </c>
      <c r="B38" s="34" t="s">
        <v>326</v>
      </c>
      <c r="C38" s="35" t="s">
        <v>320</v>
      </c>
      <c r="D38" s="35" t="s">
        <v>327</v>
      </c>
      <c r="E38" s="35"/>
      <c r="F38" s="35"/>
      <c r="G38" s="35"/>
      <c r="H38" s="43">
        <v>74556.86</v>
      </c>
      <c r="I38" s="35"/>
      <c r="J38" s="43">
        <f t="shared" si="0"/>
        <v>74556.86</v>
      </c>
    </row>
    <row r="39" spans="1:10" x14ac:dyDescent="0.25">
      <c r="A39" s="35">
        <v>30</v>
      </c>
      <c r="B39" s="34" t="s">
        <v>328</v>
      </c>
      <c r="C39" s="35" t="s">
        <v>320</v>
      </c>
      <c r="D39" s="35" t="s">
        <v>329</v>
      </c>
      <c r="E39" s="35"/>
      <c r="F39" s="35"/>
      <c r="G39" s="35"/>
      <c r="H39" s="43">
        <v>76996.86</v>
      </c>
      <c r="I39" s="35"/>
      <c r="J39" s="43">
        <f t="shared" si="0"/>
        <v>76996.86</v>
      </c>
    </row>
    <row r="40" spans="1:10" x14ac:dyDescent="0.25">
      <c r="A40" s="35">
        <v>31</v>
      </c>
      <c r="B40" s="34"/>
      <c r="C40" s="35" t="s">
        <v>330</v>
      </c>
      <c r="D40" s="35" t="s">
        <v>331</v>
      </c>
      <c r="E40" s="35" t="s">
        <v>332</v>
      </c>
      <c r="F40" s="35" t="s">
        <v>333</v>
      </c>
      <c r="G40" s="35" t="s">
        <v>334</v>
      </c>
      <c r="H40" s="43">
        <v>412804.5</v>
      </c>
      <c r="I40" s="35"/>
      <c r="J40" s="43">
        <f t="shared" si="0"/>
        <v>412804.5</v>
      </c>
    </row>
    <row r="41" spans="1:10" x14ac:dyDescent="0.25">
      <c r="A41" s="35">
        <v>32</v>
      </c>
      <c r="B41" s="34"/>
      <c r="C41" s="35" t="s">
        <v>330</v>
      </c>
      <c r="D41" s="35" t="s">
        <v>335</v>
      </c>
      <c r="E41" s="35" t="s">
        <v>332</v>
      </c>
      <c r="F41" s="35" t="s">
        <v>333</v>
      </c>
      <c r="G41" s="35" t="s">
        <v>336</v>
      </c>
      <c r="H41" s="43">
        <v>532126</v>
      </c>
      <c r="I41" s="35"/>
      <c r="J41" s="43">
        <f t="shared" si="0"/>
        <v>532126</v>
      </c>
    </row>
    <row r="42" spans="1:10" x14ac:dyDescent="0.25">
      <c r="A42" s="35">
        <v>33</v>
      </c>
      <c r="B42" s="34"/>
      <c r="C42" s="35" t="s">
        <v>330</v>
      </c>
      <c r="D42" s="35" t="s">
        <v>337</v>
      </c>
      <c r="E42" s="35" t="s">
        <v>332</v>
      </c>
      <c r="F42" s="35" t="s">
        <v>333</v>
      </c>
      <c r="G42" s="35" t="s">
        <v>338</v>
      </c>
      <c r="H42" s="43">
        <v>532126</v>
      </c>
      <c r="I42" s="35"/>
      <c r="J42" s="43">
        <f t="shared" si="0"/>
        <v>532126</v>
      </c>
    </row>
    <row r="43" spans="1:10" x14ac:dyDescent="0.25">
      <c r="A43" s="35">
        <v>34</v>
      </c>
      <c r="B43" s="34"/>
      <c r="C43" s="35" t="s">
        <v>330</v>
      </c>
      <c r="D43" s="35" t="s">
        <v>340</v>
      </c>
      <c r="E43" s="35" t="s">
        <v>332</v>
      </c>
      <c r="F43" s="35" t="s">
        <v>339</v>
      </c>
      <c r="G43" s="35" t="s">
        <v>341</v>
      </c>
      <c r="H43" s="43">
        <v>532126</v>
      </c>
      <c r="I43" s="35"/>
      <c r="J43" s="43">
        <f t="shared" si="0"/>
        <v>532126</v>
      </c>
    </row>
    <row r="44" spans="1:10" x14ac:dyDescent="0.25">
      <c r="A44" s="35">
        <v>35</v>
      </c>
      <c r="B44" s="34"/>
      <c r="C44" s="35" t="s">
        <v>330</v>
      </c>
      <c r="D44" s="35" t="s">
        <v>342</v>
      </c>
      <c r="E44" s="35" t="s">
        <v>332</v>
      </c>
      <c r="F44" s="35" t="s">
        <v>333</v>
      </c>
      <c r="G44" s="35" t="s">
        <v>343</v>
      </c>
      <c r="H44" s="43">
        <v>405950.16</v>
      </c>
      <c r="I44" s="35"/>
      <c r="J44" s="43">
        <f t="shared" si="0"/>
        <v>405950.16</v>
      </c>
    </row>
    <row r="45" spans="1:10" x14ac:dyDescent="0.25">
      <c r="A45" s="35">
        <v>36</v>
      </c>
      <c r="B45" s="34"/>
      <c r="C45" s="35" t="s">
        <v>330</v>
      </c>
      <c r="D45" s="35" t="s">
        <v>344</v>
      </c>
      <c r="E45" s="35" t="s">
        <v>332</v>
      </c>
      <c r="F45" s="35" t="s">
        <v>339</v>
      </c>
      <c r="G45" s="35" t="s">
        <v>345</v>
      </c>
      <c r="H45" s="43">
        <v>526778</v>
      </c>
      <c r="I45" s="35"/>
      <c r="J45" s="43">
        <f t="shared" si="0"/>
        <v>526778</v>
      </c>
    </row>
    <row r="46" spans="1:10" x14ac:dyDescent="0.25">
      <c r="A46" s="35">
        <v>37</v>
      </c>
      <c r="B46" s="34" t="s">
        <v>346</v>
      </c>
      <c r="C46" s="35" t="s">
        <v>347</v>
      </c>
      <c r="D46" s="35" t="s">
        <v>348</v>
      </c>
      <c r="E46" s="35"/>
      <c r="F46" s="35"/>
      <c r="G46" s="35"/>
      <c r="H46" s="43">
        <v>114595.65</v>
      </c>
      <c r="I46" s="35"/>
      <c r="J46" s="43">
        <f t="shared" si="0"/>
        <v>114595.65</v>
      </c>
    </row>
    <row r="47" spans="1:10" x14ac:dyDescent="0.25">
      <c r="A47" s="35">
        <v>38</v>
      </c>
      <c r="B47" s="34" t="s">
        <v>350</v>
      </c>
      <c r="C47" s="35" t="s">
        <v>330</v>
      </c>
      <c r="D47" s="35" t="s">
        <v>351</v>
      </c>
      <c r="E47" s="35" t="s">
        <v>349</v>
      </c>
      <c r="F47" s="35" t="s">
        <v>352</v>
      </c>
      <c r="G47" s="35" t="s">
        <v>353</v>
      </c>
      <c r="H47" s="43">
        <v>357000</v>
      </c>
      <c r="I47" s="35"/>
      <c r="J47" s="43">
        <f t="shared" si="0"/>
        <v>357000</v>
      </c>
    </row>
    <row r="48" spans="1:10" x14ac:dyDescent="0.25">
      <c r="A48" s="35">
        <v>39</v>
      </c>
      <c r="B48" s="34" t="s">
        <v>354</v>
      </c>
      <c r="C48" s="35" t="s">
        <v>330</v>
      </c>
      <c r="D48" s="35" t="s">
        <v>355</v>
      </c>
      <c r="E48" s="35" t="s">
        <v>356</v>
      </c>
      <c r="F48" s="35" t="s">
        <v>352</v>
      </c>
      <c r="G48" s="35" t="s">
        <v>357</v>
      </c>
      <c r="H48" s="43">
        <v>357000</v>
      </c>
      <c r="I48" s="35"/>
      <c r="J48" s="43">
        <f t="shared" si="0"/>
        <v>357000</v>
      </c>
    </row>
    <row r="49" spans="1:10" x14ac:dyDescent="0.25">
      <c r="A49" s="35">
        <v>40</v>
      </c>
      <c r="B49" s="34" t="s">
        <v>358</v>
      </c>
      <c r="C49" s="35" t="s">
        <v>330</v>
      </c>
      <c r="D49" s="35" t="s">
        <v>359</v>
      </c>
      <c r="E49" s="35" t="s">
        <v>349</v>
      </c>
      <c r="F49" s="35" t="s">
        <v>352</v>
      </c>
      <c r="G49" s="35" t="s">
        <v>360</v>
      </c>
      <c r="H49" s="43">
        <v>357000</v>
      </c>
      <c r="I49" s="35"/>
      <c r="J49" s="43">
        <f t="shared" si="0"/>
        <v>357000</v>
      </c>
    </row>
    <row r="50" spans="1:10" x14ac:dyDescent="0.25">
      <c r="A50" s="35">
        <v>41</v>
      </c>
      <c r="B50" s="34" t="s">
        <v>361</v>
      </c>
      <c r="C50" s="35" t="s">
        <v>330</v>
      </c>
      <c r="D50" s="35" t="s">
        <v>362</v>
      </c>
      <c r="E50" s="35" t="s">
        <v>349</v>
      </c>
      <c r="F50" s="35" t="s">
        <v>352</v>
      </c>
      <c r="G50" s="35" t="s">
        <v>363</v>
      </c>
      <c r="H50" s="43">
        <v>357000</v>
      </c>
      <c r="I50" s="35"/>
      <c r="J50" s="43">
        <f t="shared" si="0"/>
        <v>357000</v>
      </c>
    </row>
    <row r="51" spans="1:10" x14ac:dyDescent="0.25">
      <c r="A51" s="35">
        <v>42</v>
      </c>
      <c r="B51" s="34" t="s">
        <v>364</v>
      </c>
      <c r="C51" s="35" t="s">
        <v>330</v>
      </c>
      <c r="D51" s="35" t="s">
        <v>365</v>
      </c>
      <c r="E51" s="35" t="s">
        <v>349</v>
      </c>
      <c r="F51" s="35" t="s">
        <v>352</v>
      </c>
      <c r="G51" s="35" t="s">
        <v>366</v>
      </c>
      <c r="H51" s="43">
        <v>357000</v>
      </c>
      <c r="I51" s="35"/>
      <c r="J51" s="43">
        <f t="shared" si="0"/>
        <v>357000</v>
      </c>
    </row>
    <row r="52" spans="1:10" x14ac:dyDescent="0.25">
      <c r="A52" s="35">
        <v>43</v>
      </c>
      <c r="B52" s="34" t="s">
        <v>367</v>
      </c>
      <c r="C52" s="35" t="s">
        <v>330</v>
      </c>
      <c r="D52" s="35" t="s">
        <v>368</v>
      </c>
      <c r="E52" s="35" t="s">
        <v>349</v>
      </c>
      <c r="F52" s="35" t="s">
        <v>352</v>
      </c>
      <c r="G52" s="35" t="s">
        <v>369</v>
      </c>
      <c r="H52" s="43">
        <v>357000</v>
      </c>
      <c r="I52" s="35"/>
      <c r="J52" s="43">
        <f t="shared" si="0"/>
        <v>357000</v>
      </c>
    </row>
    <row r="53" spans="1:10" x14ac:dyDescent="0.25">
      <c r="A53" s="35">
        <v>44</v>
      </c>
      <c r="B53" s="34" t="s">
        <v>370</v>
      </c>
      <c r="C53" s="35" t="s">
        <v>371</v>
      </c>
      <c r="D53" s="35" t="s">
        <v>372</v>
      </c>
      <c r="E53" s="35"/>
      <c r="F53" s="35" t="s">
        <v>373</v>
      </c>
      <c r="G53" s="35"/>
      <c r="H53" s="43">
        <v>461303.53</v>
      </c>
      <c r="I53" s="35"/>
      <c r="J53" s="43">
        <f t="shared" si="0"/>
        <v>461303.53</v>
      </c>
    </row>
    <row r="54" spans="1:10" x14ac:dyDescent="0.25">
      <c r="A54" s="35">
        <v>45</v>
      </c>
      <c r="B54" s="34" t="s">
        <v>374</v>
      </c>
      <c r="C54" s="35" t="s">
        <v>330</v>
      </c>
      <c r="D54" s="35" t="s">
        <v>375</v>
      </c>
      <c r="E54" s="35"/>
      <c r="F54" s="35"/>
      <c r="G54" s="35"/>
      <c r="H54" s="43">
        <v>531194.93999999994</v>
      </c>
      <c r="I54" s="35"/>
      <c r="J54" s="43">
        <f t="shared" si="0"/>
        <v>531194.93999999994</v>
      </c>
    </row>
    <row r="55" spans="1:10" x14ac:dyDescent="0.25">
      <c r="A55" s="35">
        <v>46</v>
      </c>
      <c r="B55" s="34" t="s">
        <v>376</v>
      </c>
      <c r="C55" s="35" t="s">
        <v>330</v>
      </c>
      <c r="D55" s="35" t="s">
        <v>382</v>
      </c>
      <c r="E55" s="35"/>
      <c r="F55" s="35"/>
      <c r="G55" s="35"/>
      <c r="H55" s="43">
        <v>531194.93999999994</v>
      </c>
      <c r="I55" s="35"/>
      <c r="J55" s="43">
        <f t="shared" si="0"/>
        <v>531194.93999999994</v>
      </c>
    </row>
    <row r="56" spans="1:10" x14ac:dyDescent="0.25">
      <c r="A56" s="35">
        <v>47</v>
      </c>
      <c r="B56" s="34" t="s">
        <v>377</v>
      </c>
      <c r="C56" s="35" t="s">
        <v>330</v>
      </c>
      <c r="D56" s="35" t="s">
        <v>384</v>
      </c>
      <c r="E56" s="35"/>
      <c r="F56" s="35"/>
      <c r="G56" s="35"/>
      <c r="H56" s="43">
        <v>531194.93999999994</v>
      </c>
      <c r="I56" s="35"/>
      <c r="J56" s="43">
        <f t="shared" si="0"/>
        <v>531194.93999999994</v>
      </c>
    </row>
    <row r="57" spans="1:10" x14ac:dyDescent="0.25">
      <c r="A57" s="35">
        <v>48</v>
      </c>
      <c r="B57" s="34" t="s">
        <v>378</v>
      </c>
      <c r="C57" s="35" t="s">
        <v>330</v>
      </c>
      <c r="D57" s="35" t="s">
        <v>381</v>
      </c>
      <c r="E57" s="35"/>
      <c r="F57" s="35"/>
      <c r="G57" s="35"/>
      <c r="H57" s="43">
        <v>531194.93999999994</v>
      </c>
      <c r="I57" s="35"/>
      <c r="J57" s="43">
        <f t="shared" si="0"/>
        <v>531194.93999999994</v>
      </c>
    </row>
    <row r="58" spans="1:10" x14ac:dyDescent="0.25">
      <c r="A58" s="35">
        <v>49</v>
      </c>
      <c r="B58" s="34" t="s">
        <v>380</v>
      </c>
      <c r="C58" s="35" t="s">
        <v>330</v>
      </c>
      <c r="D58" s="35" t="s">
        <v>379</v>
      </c>
      <c r="E58" s="35"/>
      <c r="F58" s="35"/>
      <c r="G58" s="35"/>
      <c r="H58" s="43">
        <v>531194.93999999994</v>
      </c>
      <c r="I58" s="35"/>
      <c r="J58" s="43">
        <f t="shared" si="0"/>
        <v>531194.93999999994</v>
      </c>
    </row>
    <row r="59" spans="1:10" x14ac:dyDescent="0.25">
      <c r="A59" s="35">
        <v>50</v>
      </c>
      <c r="B59" s="34" t="s">
        <v>383</v>
      </c>
      <c r="C59" s="35" t="s">
        <v>330</v>
      </c>
      <c r="D59" s="35" t="s">
        <v>551</v>
      </c>
      <c r="E59" s="35"/>
      <c r="F59" s="35"/>
      <c r="G59" s="35"/>
      <c r="H59" s="43">
        <v>531194.93999999994</v>
      </c>
      <c r="I59" s="35"/>
      <c r="J59" s="43">
        <f t="shared" si="0"/>
        <v>531194.93999999994</v>
      </c>
    </row>
    <row r="60" spans="1:10" x14ac:dyDescent="0.25">
      <c r="A60" s="35">
        <v>51</v>
      </c>
      <c r="B60" s="34" t="s">
        <v>385</v>
      </c>
      <c r="C60" s="35" t="s">
        <v>330</v>
      </c>
      <c r="D60" s="35" t="s">
        <v>391</v>
      </c>
      <c r="E60" s="35"/>
      <c r="F60" s="35"/>
      <c r="G60" s="35"/>
      <c r="H60" s="43">
        <v>531194.93999999994</v>
      </c>
      <c r="I60" s="35"/>
      <c r="J60" s="43">
        <f t="shared" si="0"/>
        <v>531194.93999999994</v>
      </c>
    </row>
    <row r="61" spans="1:10" x14ac:dyDescent="0.25">
      <c r="A61" s="35">
        <v>52</v>
      </c>
      <c r="B61" s="34" t="s">
        <v>386</v>
      </c>
      <c r="C61" s="35" t="s">
        <v>330</v>
      </c>
      <c r="D61" s="35" t="s">
        <v>389</v>
      </c>
      <c r="E61" s="35"/>
      <c r="F61" s="35"/>
      <c r="G61" s="35"/>
      <c r="H61" s="43">
        <v>531194.93999999994</v>
      </c>
      <c r="I61" s="35"/>
      <c r="J61" s="43">
        <f t="shared" si="0"/>
        <v>531194.93999999994</v>
      </c>
    </row>
    <row r="62" spans="1:10" x14ac:dyDescent="0.25">
      <c r="A62" s="35">
        <v>53</v>
      </c>
      <c r="B62" s="34" t="s">
        <v>388</v>
      </c>
      <c r="C62" s="35" t="s">
        <v>330</v>
      </c>
      <c r="D62" s="35" t="s">
        <v>395</v>
      </c>
      <c r="E62" s="35"/>
      <c r="F62" s="35"/>
      <c r="G62" s="35"/>
      <c r="H62" s="43">
        <v>531194.93999999994</v>
      </c>
      <c r="I62" s="35"/>
      <c r="J62" s="43">
        <f t="shared" si="0"/>
        <v>531194.93999999994</v>
      </c>
    </row>
    <row r="63" spans="1:10" x14ac:dyDescent="0.25">
      <c r="A63" s="35">
        <v>54</v>
      </c>
      <c r="B63" s="34" t="s">
        <v>390</v>
      </c>
      <c r="C63" s="35" t="s">
        <v>330</v>
      </c>
      <c r="D63" s="35" t="s">
        <v>552</v>
      </c>
      <c r="E63" s="35"/>
      <c r="F63" s="35"/>
      <c r="G63" s="35"/>
      <c r="H63" s="43">
        <v>531194.93999999994</v>
      </c>
      <c r="I63" s="35"/>
      <c r="J63" s="43">
        <f t="shared" si="0"/>
        <v>531194.93999999994</v>
      </c>
    </row>
    <row r="64" spans="1:10" x14ac:dyDescent="0.25">
      <c r="A64" s="35">
        <v>55</v>
      </c>
      <c r="B64" s="34" t="s">
        <v>392</v>
      </c>
      <c r="C64" s="35" t="s">
        <v>330</v>
      </c>
      <c r="D64" s="35" t="s">
        <v>393</v>
      </c>
      <c r="E64" s="35"/>
      <c r="F64" s="35"/>
      <c r="G64" s="35"/>
      <c r="H64" s="43">
        <v>531194.93999999994</v>
      </c>
      <c r="I64" s="35"/>
      <c r="J64" s="43">
        <f t="shared" si="0"/>
        <v>531194.93999999994</v>
      </c>
    </row>
    <row r="65" spans="1:10" x14ac:dyDescent="0.25">
      <c r="A65" s="35">
        <v>56</v>
      </c>
      <c r="B65" s="34" t="s">
        <v>394</v>
      </c>
      <c r="C65" s="35" t="s">
        <v>330</v>
      </c>
      <c r="D65" s="35" t="s">
        <v>553</v>
      </c>
      <c r="E65" s="35"/>
      <c r="F65" s="35"/>
      <c r="G65" s="35"/>
      <c r="H65" s="43">
        <v>531194.93999999994</v>
      </c>
      <c r="I65" s="35"/>
      <c r="J65" s="43">
        <f t="shared" si="0"/>
        <v>531194.93999999994</v>
      </c>
    </row>
    <row r="66" spans="1:10" x14ac:dyDescent="0.25">
      <c r="A66" s="35">
        <v>57</v>
      </c>
      <c r="B66" s="34" t="s">
        <v>396</v>
      </c>
      <c r="C66" s="35" t="s">
        <v>330</v>
      </c>
      <c r="D66" s="35" t="s">
        <v>387</v>
      </c>
      <c r="E66" s="35"/>
      <c r="F66" s="35"/>
      <c r="G66" s="35"/>
      <c r="H66" s="43">
        <v>531194.93999999994</v>
      </c>
      <c r="I66" s="35"/>
      <c r="J66" s="43">
        <f t="shared" si="0"/>
        <v>531194.93999999994</v>
      </c>
    </row>
    <row r="67" spans="1:10" x14ac:dyDescent="0.25">
      <c r="A67" s="35">
        <v>58</v>
      </c>
      <c r="B67" s="34" t="s">
        <v>397</v>
      </c>
      <c r="C67" s="35" t="s">
        <v>330</v>
      </c>
      <c r="D67" s="35" t="s">
        <v>398</v>
      </c>
      <c r="E67" s="35" t="s">
        <v>399</v>
      </c>
      <c r="F67" s="35" t="s">
        <v>352</v>
      </c>
      <c r="G67" s="35" t="s">
        <v>400</v>
      </c>
      <c r="H67" s="43">
        <v>591900</v>
      </c>
      <c r="I67" s="35"/>
      <c r="J67" s="43">
        <f t="shared" si="0"/>
        <v>591900</v>
      </c>
    </row>
    <row r="68" spans="1:10" x14ac:dyDescent="0.25">
      <c r="A68" s="35">
        <v>59</v>
      </c>
      <c r="B68" s="34" t="s">
        <v>401</v>
      </c>
      <c r="C68" s="35" t="s">
        <v>330</v>
      </c>
      <c r="D68" s="35" t="s">
        <v>402</v>
      </c>
      <c r="E68" s="35" t="s">
        <v>403</v>
      </c>
      <c r="F68" s="35" t="s">
        <v>404</v>
      </c>
      <c r="G68" s="35" t="s">
        <v>405</v>
      </c>
      <c r="H68" s="43">
        <v>456300</v>
      </c>
      <c r="I68" s="35"/>
      <c r="J68" s="43">
        <f t="shared" si="0"/>
        <v>456300</v>
      </c>
    </row>
    <row r="69" spans="1:10" x14ac:dyDescent="0.25">
      <c r="A69" s="35">
        <v>60</v>
      </c>
      <c r="B69" s="34" t="s">
        <v>406</v>
      </c>
      <c r="C69" s="35" t="s">
        <v>330</v>
      </c>
      <c r="D69" s="35" t="s">
        <v>407</v>
      </c>
      <c r="E69" s="35" t="s">
        <v>408</v>
      </c>
      <c r="F69" s="35" t="s">
        <v>409</v>
      </c>
      <c r="G69" s="35" t="s">
        <v>410</v>
      </c>
      <c r="H69" s="43">
        <v>442499.85</v>
      </c>
      <c r="I69" s="35"/>
      <c r="J69" s="43">
        <f t="shared" si="0"/>
        <v>442499.85</v>
      </c>
    </row>
    <row r="70" spans="1:10" x14ac:dyDescent="0.25">
      <c r="A70" s="35">
        <v>61</v>
      </c>
      <c r="B70" s="34" t="s">
        <v>411</v>
      </c>
      <c r="C70" s="35" t="s">
        <v>330</v>
      </c>
      <c r="D70" s="35" t="s">
        <v>412</v>
      </c>
      <c r="E70" s="35"/>
      <c r="F70" s="35"/>
      <c r="G70" s="35"/>
      <c r="H70" s="43">
        <v>442499.85</v>
      </c>
      <c r="I70" s="35"/>
      <c r="J70" s="43">
        <f t="shared" si="0"/>
        <v>442499.85</v>
      </c>
    </row>
    <row r="71" spans="1:10" x14ac:dyDescent="0.25">
      <c r="A71" s="35">
        <v>62</v>
      </c>
      <c r="B71" s="34"/>
      <c r="C71" s="35" t="s">
        <v>330</v>
      </c>
      <c r="D71" s="35" t="s">
        <v>554</v>
      </c>
      <c r="E71" s="35"/>
      <c r="F71" s="35"/>
      <c r="G71" s="35"/>
      <c r="H71" s="43">
        <v>442499.85</v>
      </c>
      <c r="I71" s="35"/>
      <c r="J71" s="43">
        <f t="shared" ref="J71" si="1">H71-I71</f>
        <v>442499.85</v>
      </c>
    </row>
    <row r="72" spans="1:10" x14ac:dyDescent="0.25">
      <c r="A72" s="35">
        <v>63</v>
      </c>
      <c r="B72" s="34" t="s">
        <v>414</v>
      </c>
      <c r="C72" s="35" t="s">
        <v>330</v>
      </c>
      <c r="D72" s="35" t="s">
        <v>415</v>
      </c>
      <c r="E72" s="35"/>
      <c r="F72" s="35"/>
      <c r="G72" s="35"/>
      <c r="H72" s="43">
        <v>442499.85</v>
      </c>
      <c r="I72" s="35"/>
      <c r="J72" s="43">
        <f t="shared" si="0"/>
        <v>442499.85</v>
      </c>
    </row>
    <row r="73" spans="1:10" x14ac:dyDescent="0.25">
      <c r="A73" s="35">
        <v>64</v>
      </c>
      <c r="B73" s="34" t="s">
        <v>416</v>
      </c>
      <c r="C73" s="35" t="s">
        <v>330</v>
      </c>
      <c r="D73" s="35" t="s">
        <v>417</v>
      </c>
      <c r="E73" s="35"/>
      <c r="F73" s="35"/>
      <c r="G73" s="35"/>
      <c r="H73" s="43">
        <v>442499.85</v>
      </c>
      <c r="I73" s="35"/>
      <c r="J73" s="43">
        <f t="shared" si="0"/>
        <v>442499.85</v>
      </c>
    </row>
    <row r="74" spans="1:10" x14ac:dyDescent="0.25">
      <c r="A74" s="35">
        <v>65</v>
      </c>
      <c r="B74" s="34" t="s">
        <v>418</v>
      </c>
      <c r="C74" s="35" t="s">
        <v>330</v>
      </c>
      <c r="D74" s="35" t="s">
        <v>419</v>
      </c>
      <c r="E74" s="35"/>
      <c r="F74" s="35"/>
      <c r="G74" s="35"/>
      <c r="H74" s="43">
        <v>442499.85</v>
      </c>
      <c r="I74" s="35"/>
      <c r="J74" s="43">
        <f t="shared" si="0"/>
        <v>442499.85</v>
      </c>
    </row>
    <row r="75" spans="1:10" x14ac:dyDescent="0.25">
      <c r="A75" s="35">
        <v>66</v>
      </c>
      <c r="B75" s="34" t="s">
        <v>420</v>
      </c>
      <c r="C75" s="35" t="s">
        <v>330</v>
      </c>
      <c r="D75" s="35" t="s">
        <v>413</v>
      </c>
      <c r="E75" s="35"/>
      <c r="F75" s="35"/>
      <c r="G75" s="35"/>
      <c r="H75" s="43">
        <v>442499.85</v>
      </c>
      <c r="I75" s="35"/>
      <c r="J75" s="43">
        <f t="shared" si="0"/>
        <v>442499.85</v>
      </c>
    </row>
    <row r="76" spans="1:10" x14ac:dyDescent="0.25">
      <c r="A76" s="35">
        <v>67</v>
      </c>
      <c r="B76" s="34" t="s">
        <v>421</v>
      </c>
      <c r="C76" s="35" t="s">
        <v>422</v>
      </c>
      <c r="D76" s="35" t="s">
        <v>423</v>
      </c>
      <c r="E76" s="35" t="s">
        <v>424</v>
      </c>
      <c r="F76" s="35" t="s">
        <v>425</v>
      </c>
      <c r="G76" s="35" t="s">
        <v>426</v>
      </c>
      <c r="H76" s="43">
        <v>213569.77</v>
      </c>
      <c r="I76" s="35"/>
      <c r="J76" s="43">
        <f t="shared" ref="J76:J134" si="2">H76-I76</f>
        <v>213569.77</v>
      </c>
    </row>
    <row r="77" spans="1:10" x14ac:dyDescent="0.25">
      <c r="A77" s="35">
        <v>68</v>
      </c>
      <c r="B77" s="34" t="s">
        <v>427</v>
      </c>
      <c r="C77" s="35" t="s">
        <v>428</v>
      </c>
      <c r="D77" s="35"/>
      <c r="E77" s="35"/>
      <c r="F77" s="35"/>
      <c r="G77" s="35"/>
      <c r="H77" s="43">
        <v>28600</v>
      </c>
      <c r="I77" s="35"/>
      <c r="J77" s="43">
        <f t="shared" si="2"/>
        <v>28600</v>
      </c>
    </row>
    <row r="78" spans="1:10" x14ac:dyDescent="0.25">
      <c r="A78" s="35">
        <v>69</v>
      </c>
      <c r="B78" s="34" t="s">
        <v>429</v>
      </c>
      <c r="C78" s="35" t="s">
        <v>430</v>
      </c>
      <c r="D78" s="35"/>
      <c r="E78" s="35"/>
      <c r="F78" s="35"/>
      <c r="G78" s="35"/>
      <c r="H78" s="43">
        <v>25272.89</v>
      </c>
      <c r="I78" s="35"/>
      <c r="J78" s="43">
        <f t="shared" si="2"/>
        <v>25272.89</v>
      </c>
    </row>
    <row r="79" spans="1:10" x14ac:dyDescent="0.25">
      <c r="A79" s="35">
        <v>70</v>
      </c>
      <c r="B79" s="34" t="s">
        <v>432</v>
      </c>
      <c r="C79" s="35" t="s">
        <v>431</v>
      </c>
      <c r="D79" s="35" t="s">
        <v>433</v>
      </c>
      <c r="E79" s="35" t="s">
        <v>434</v>
      </c>
      <c r="F79" s="35" t="s">
        <v>435</v>
      </c>
      <c r="G79" s="35" t="s">
        <v>436</v>
      </c>
      <c r="H79" s="43">
        <v>17550</v>
      </c>
      <c r="I79" s="35"/>
      <c r="J79" s="43">
        <f t="shared" si="2"/>
        <v>17550</v>
      </c>
    </row>
    <row r="80" spans="1:10" x14ac:dyDescent="0.25">
      <c r="A80" s="35">
        <v>71</v>
      </c>
      <c r="B80" s="35"/>
      <c r="C80" s="35" t="s">
        <v>437</v>
      </c>
      <c r="D80" s="35" t="s">
        <v>438</v>
      </c>
      <c r="E80" s="35" t="s">
        <v>439</v>
      </c>
      <c r="F80" s="35" t="s">
        <v>440</v>
      </c>
      <c r="G80" s="35" t="s">
        <v>441</v>
      </c>
      <c r="H80" s="43">
        <v>1833040.26</v>
      </c>
      <c r="I80" s="35"/>
      <c r="J80" s="43">
        <f t="shared" si="2"/>
        <v>1833040.26</v>
      </c>
    </row>
    <row r="81" spans="1:10" x14ac:dyDescent="0.25">
      <c r="A81" s="35">
        <v>72</v>
      </c>
      <c r="B81" s="34" t="s">
        <v>442</v>
      </c>
      <c r="C81" s="35" t="s">
        <v>443</v>
      </c>
      <c r="D81" s="35"/>
      <c r="E81" s="35"/>
      <c r="F81" s="35"/>
      <c r="G81" s="35"/>
      <c r="H81" s="43">
        <v>29254.37</v>
      </c>
      <c r="I81" s="35"/>
      <c r="J81" s="43">
        <f t="shared" si="2"/>
        <v>29254.37</v>
      </c>
    </row>
    <row r="82" spans="1:10" x14ac:dyDescent="0.25">
      <c r="A82" s="35">
        <v>73</v>
      </c>
      <c r="B82" s="34" t="s">
        <v>444</v>
      </c>
      <c r="C82" s="35" t="s">
        <v>445</v>
      </c>
      <c r="D82" s="35"/>
      <c r="E82" s="35"/>
      <c r="F82" s="35"/>
      <c r="G82" s="35"/>
      <c r="H82" s="43">
        <v>447258.4</v>
      </c>
      <c r="I82" s="35"/>
      <c r="J82" s="43">
        <f t="shared" si="2"/>
        <v>447258.4</v>
      </c>
    </row>
    <row r="83" spans="1:10" x14ac:dyDescent="0.25">
      <c r="A83" s="35">
        <v>74</v>
      </c>
      <c r="B83" s="34" t="s">
        <v>446</v>
      </c>
      <c r="C83" s="35" t="s">
        <v>447</v>
      </c>
      <c r="D83" s="35"/>
      <c r="E83" s="35"/>
      <c r="F83" s="35"/>
      <c r="G83" s="35"/>
      <c r="H83" s="43">
        <v>1185880.8600000001</v>
      </c>
      <c r="I83" s="35"/>
      <c r="J83" s="43">
        <f t="shared" si="2"/>
        <v>1185880.8600000001</v>
      </c>
    </row>
    <row r="84" spans="1:10" x14ac:dyDescent="0.25">
      <c r="A84" s="35">
        <v>75</v>
      </c>
      <c r="B84" s="34" t="s">
        <v>448</v>
      </c>
      <c r="C84" s="35" t="s">
        <v>449</v>
      </c>
      <c r="D84" s="35"/>
      <c r="E84" s="35"/>
      <c r="F84" s="35"/>
      <c r="G84" s="35"/>
      <c r="H84" s="43">
        <v>59000</v>
      </c>
      <c r="I84" s="35"/>
      <c r="J84" s="43">
        <f t="shared" si="2"/>
        <v>59000</v>
      </c>
    </row>
    <row r="85" spans="1:10" x14ac:dyDescent="0.25">
      <c r="A85" s="35">
        <v>76</v>
      </c>
      <c r="B85" s="34" t="s">
        <v>450</v>
      </c>
      <c r="C85" s="35" t="s">
        <v>451</v>
      </c>
      <c r="D85" s="35"/>
      <c r="E85" s="35"/>
      <c r="F85" s="35"/>
      <c r="G85" s="35"/>
      <c r="H85" s="43">
        <v>887598</v>
      </c>
      <c r="I85" s="35"/>
      <c r="J85" s="43">
        <f t="shared" si="2"/>
        <v>887598</v>
      </c>
    </row>
    <row r="86" spans="1:10" x14ac:dyDescent="0.25">
      <c r="A86" s="35">
        <v>77</v>
      </c>
      <c r="B86" s="34" t="s">
        <v>452</v>
      </c>
      <c r="C86" s="35" t="s">
        <v>453</v>
      </c>
      <c r="D86" s="35"/>
      <c r="E86" s="35"/>
      <c r="F86" s="35"/>
      <c r="G86" s="35"/>
      <c r="H86" s="43">
        <v>346666.56</v>
      </c>
      <c r="I86" s="35"/>
      <c r="J86" s="43">
        <f t="shared" si="2"/>
        <v>346666.56</v>
      </c>
    </row>
    <row r="87" spans="1:10" x14ac:dyDescent="0.25">
      <c r="A87" s="35">
        <v>78</v>
      </c>
      <c r="B87" s="34" t="s">
        <v>454</v>
      </c>
      <c r="C87" s="35" t="s">
        <v>455</v>
      </c>
      <c r="D87" s="35" t="s">
        <v>456</v>
      </c>
      <c r="E87" s="35"/>
      <c r="F87" s="35"/>
      <c r="G87" s="35"/>
      <c r="H87" s="43">
        <v>265018.03999999998</v>
      </c>
      <c r="I87" s="35"/>
      <c r="J87" s="43">
        <f t="shared" si="2"/>
        <v>265018.03999999998</v>
      </c>
    </row>
    <row r="88" spans="1:10" x14ac:dyDescent="0.25">
      <c r="A88" s="35">
        <v>79</v>
      </c>
      <c r="B88" s="34" t="s">
        <v>457</v>
      </c>
      <c r="C88" s="35" t="s">
        <v>455</v>
      </c>
      <c r="D88" s="35" t="s">
        <v>458</v>
      </c>
      <c r="E88" s="35"/>
      <c r="F88" s="35"/>
      <c r="G88" s="35"/>
      <c r="H88" s="43">
        <v>706715.2</v>
      </c>
      <c r="I88" s="35"/>
      <c r="J88" s="43">
        <f t="shared" si="2"/>
        <v>706715.2</v>
      </c>
    </row>
    <row r="89" spans="1:10" x14ac:dyDescent="0.25">
      <c r="A89" s="35">
        <v>80</v>
      </c>
      <c r="B89" s="34" t="s">
        <v>459</v>
      </c>
      <c r="C89" s="35" t="s">
        <v>455</v>
      </c>
      <c r="D89" s="35" t="s">
        <v>460</v>
      </c>
      <c r="E89" s="35"/>
      <c r="F89" s="35"/>
      <c r="G89" s="35"/>
      <c r="H89" s="43">
        <v>353357.6</v>
      </c>
      <c r="I89" s="35"/>
      <c r="J89" s="43">
        <f t="shared" si="2"/>
        <v>353357.6</v>
      </c>
    </row>
    <row r="90" spans="1:10" x14ac:dyDescent="0.25">
      <c r="A90" s="35">
        <v>81</v>
      </c>
      <c r="B90" s="34" t="s">
        <v>461</v>
      </c>
      <c r="C90" s="35" t="s">
        <v>455</v>
      </c>
      <c r="D90" s="35" t="s">
        <v>462</v>
      </c>
      <c r="E90" s="35"/>
      <c r="F90" s="35"/>
      <c r="G90" s="35"/>
      <c r="H90" s="43">
        <v>353357.6</v>
      </c>
      <c r="I90" s="35"/>
      <c r="J90" s="43">
        <f t="shared" si="2"/>
        <v>353357.6</v>
      </c>
    </row>
    <row r="91" spans="1:10" x14ac:dyDescent="0.25">
      <c r="A91" s="35">
        <v>82</v>
      </c>
      <c r="B91" s="34" t="s">
        <v>463</v>
      </c>
      <c r="C91" s="35" t="s">
        <v>455</v>
      </c>
      <c r="D91" s="35" t="s">
        <v>464</v>
      </c>
      <c r="E91" s="35"/>
      <c r="F91" s="35"/>
      <c r="G91" s="35"/>
      <c r="H91" s="43">
        <v>265018.03999999998</v>
      </c>
      <c r="I91" s="35"/>
      <c r="J91" s="43">
        <f t="shared" si="2"/>
        <v>265018.03999999998</v>
      </c>
    </row>
    <row r="92" spans="1:10" x14ac:dyDescent="0.25">
      <c r="A92" s="35">
        <v>83</v>
      </c>
      <c r="B92" s="34" t="s">
        <v>465</v>
      </c>
      <c r="C92" s="35" t="s">
        <v>455</v>
      </c>
      <c r="D92" s="35" t="s">
        <v>466</v>
      </c>
      <c r="E92" s="35"/>
      <c r="F92" s="35"/>
      <c r="G92" s="35"/>
      <c r="H92" s="43">
        <v>242933.4</v>
      </c>
      <c r="I92" s="35"/>
      <c r="J92" s="43">
        <f t="shared" si="2"/>
        <v>242933.4</v>
      </c>
    </row>
    <row r="93" spans="1:10" x14ac:dyDescent="0.25">
      <c r="A93" s="35">
        <v>84</v>
      </c>
      <c r="B93" s="34" t="s">
        <v>467</v>
      </c>
      <c r="C93" s="35" t="s">
        <v>455</v>
      </c>
      <c r="D93" s="35" t="s">
        <v>468</v>
      </c>
      <c r="E93" s="35"/>
      <c r="F93" s="35"/>
      <c r="G93" s="35"/>
      <c r="H93" s="43">
        <v>353357.6</v>
      </c>
      <c r="I93" s="35"/>
      <c r="J93" s="43">
        <f t="shared" si="2"/>
        <v>353357.6</v>
      </c>
    </row>
    <row r="94" spans="1:10" x14ac:dyDescent="0.25">
      <c r="A94" s="35">
        <v>85</v>
      </c>
      <c r="B94" s="34" t="s">
        <v>469</v>
      </c>
      <c r="C94" s="35" t="s">
        <v>455</v>
      </c>
      <c r="D94" s="35" t="s">
        <v>470</v>
      </c>
      <c r="E94" s="35"/>
      <c r="F94" s="35"/>
      <c r="G94" s="35"/>
      <c r="H94" s="43">
        <v>353357.6</v>
      </c>
      <c r="I94" s="35"/>
      <c r="J94" s="43">
        <f t="shared" si="2"/>
        <v>353357.6</v>
      </c>
    </row>
    <row r="95" spans="1:10" x14ac:dyDescent="0.25">
      <c r="A95" s="35">
        <v>86</v>
      </c>
      <c r="B95" s="34" t="s">
        <v>471</v>
      </c>
      <c r="C95" s="35" t="s">
        <v>455</v>
      </c>
      <c r="D95" s="35" t="s">
        <v>472</v>
      </c>
      <c r="E95" s="35"/>
      <c r="F95" s="35"/>
      <c r="G95" s="35"/>
      <c r="H95" s="43">
        <v>353357.6</v>
      </c>
      <c r="I95" s="35"/>
      <c r="J95" s="43">
        <f t="shared" si="2"/>
        <v>353357.6</v>
      </c>
    </row>
    <row r="96" spans="1:10" x14ac:dyDescent="0.25">
      <c r="A96" s="35">
        <v>87</v>
      </c>
      <c r="B96" s="34" t="s">
        <v>473</v>
      </c>
      <c r="C96" s="35" t="s">
        <v>455</v>
      </c>
      <c r="D96" s="35" t="s">
        <v>474</v>
      </c>
      <c r="E96" s="35"/>
      <c r="F96" s="35"/>
      <c r="G96" s="35"/>
      <c r="H96" s="43">
        <v>353357.6</v>
      </c>
      <c r="I96" s="35"/>
      <c r="J96" s="43">
        <f t="shared" si="2"/>
        <v>353357.6</v>
      </c>
    </row>
    <row r="97" spans="1:10" x14ac:dyDescent="0.25">
      <c r="A97" s="35">
        <v>88</v>
      </c>
      <c r="B97" s="34" t="s">
        <v>475</v>
      </c>
      <c r="C97" s="35" t="s">
        <v>455</v>
      </c>
      <c r="D97" s="35" t="s">
        <v>476</v>
      </c>
      <c r="E97" s="35"/>
      <c r="F97" s="35"/>
      <c r="G97" s="35"/>
      <c r="H97" s="43">
        <v>353357.6</v>
      </c>
      <c r="I97" s="35"/>
      <c r="J97" s="43">
        <f t="shared" si="2"/>
        <v>353357.6</v>
      </c>
    </row>
    <row r="98" spans="1:10" x14ac:dyDescent="0.25">
      <c r="A98" s="35">
        <v>89</v>
      </c>
      <c r="B98" s="34" t="s">
        <v>477</v>
      </c>
      <c r="C98" s="35" t="s">
        <v>455</v>
      </c>
      <c r="D98" s="35" t="s">
        <v>478</v>
      </c>
      <c r="E98" s="35"/>
      <c r="F98" s="35"/>
      <c r="G98" s="35"/>
      <c r="H98" s="43">
        <v>353356.96</v>
      </c>
      <c r="I98" s="35"/>
      <c r="J98" s="43">
        <f t="shared" si="2"/>
        <v>353356.96</v>
      </c>
    </row>
    <row r="99" spans="1:10" x14ac:dyDescent="0.25">
      <c r="A99" s="35">
        <v>90</v>
      </c>
      <c r="B99" s="34" t="s">
        <v>479</v>
      </c>
      <c r="C99" s="35" t="s">
        <v>455</v>
      </c>
      <c r="D99" s="35" t="s">
        <v>480</v>
      </c>
      <c r="E99" s="35"/>
      <c r="F99" s="35"/>
      <c r="G99" s="35"/>
      <c r="H99" s="43">
        <v>353356.96</v>
      </c>
      <c r="I99" s="35"/>
      <c r="J99" s="43">
        <f t="shared" si="2"/>
        <v>353356.96</v>
      </c>
    </row>
    <row r="100" spans="1:10" x14ac:dyDescent="0.25">
      <c r="A100" s="35">
        <v>91</v>
      </c>
      <c r="B100" s="34" t="s">
        <v>481</v>
      </c>
      <c r="C100" s="35" t="s">
        <v>455</v>
      </c>
      <c r="D100" s="35" t="s">
        <v>482</v>
      </c>
      <c r="E100" s="35"/>
      <c r="F100" s="35"/>
      <c r="G100" s="35"/>
      <c r="H100" s="43">
        <v>353356.96</v>
      </c>
      <c r="I100" s="35"/>
      <c r="J100" s="43">
        <f t="shared" si="2"/>
        <v>353356.96</v>
      </c>
    </row>
    <row r="101" spans="1:10" x14ac:dyDescent="0.25">
      <c r="A101" s="35">
        <v>92</v>
      </c>
      <c r="B101" s="34" t="s">
        <v>483</v>
      </c>
      <c r="C101" s="35" t="s">
        <v>455</v>
      </c>
      <c r="D101" s="35" t="s">
        <v>484</v>
      </c>
      <c r="E101" s="35"/>
      <c r="F101" s="35"/>
      <c r="G101" s="35"/>
      <c r="H101" s="43">
        <v>176678.48</v>
      </c>
      <c r="I101" s="35"/>
      <c r="J101" s="43">
        <f t="shared" si="2"/>
        <v>176678.48</v>
      </c>
    </row>
    <row r="102" spans="1:10" x14ac:dyDescent="0.25">
      <c r="A102" s="35">
        <v>93</v>
      </c>
      <c r="B102" s="34" t="s">
        <v>485</v>
      </c>
      <c r="C102" s="35" t="s">
        <v>455</v>
      </c>
      <c r="D102" s="35" t="s">
        <v>486</v>
      </c>
      <c r="E102" s="35"/>
      <c r="F102" s="35"/>
      <c r="G102" s="35"/>
      <c r="H102" s="43">
        <v>353357.6</v>
      </c>
      <c r="I102" s="35"/>
      <c r="J102" s="43">
        <f t="shared" si="2"/>
        <v>353357.6</v>
      </c>
    </row>
    <row r="103" spans="1:10" x14ac:dyDescent="0.25">
      <c r="A103" s="35">
        <v>94</v>
      </c>
      <c r="B103" s="34" t="s">
        <v>487</v>
      </c>
      <c r="C103" s="35" t="s">
        <v>455</v>
      </c>
      <c r="D103" s="35" t="s">
        <v>488</v>
      </c>
      <c r="E103" s="35"/>
      <c r="F103" s="35"/>
      <c r="G103" s="35"/>
      <c r="H103" s="43">
        <v>265018.03999999998</v>
      </c>
      <c r="I103" s="35"/>
      <c r="J103" s="43">
        <f t="shared" si="2"/>
        <v>265018.03999999998</v>
      </c>
    </row>
    <row r="104" spans="1:10" x14ac:dyDescent="0.25">
      <c r="A104" s="35">
        <v>95</v>
      </c>
      <c r="B104" s="34" t="s">
        <v>489</v>
      </c>
      <c r="C104" s="35" t="s">
        <v>455</v>
      </c>
      <c r="D104" s="35" t="s">
        <v>490</v>
      </c>
      <c r="E104" s="35"/>
      <c r="F104" s="35"/>
      <c r="G104" s="35"/>
      <c r="H104" s="43">
        <v>309187.32</v>
      </c>
      <c r="I104" s="35"/>
      <c r="J104" s="43">
        <f t="shared" si="2"/>
        <v>309187.32</v>
      </c>
    </row>
    <row r="105" spans="1:10" x14ac:dyDescent="0.25">
      <c r="A105" s="35">
        <v>96</v>
      </c>
      <c r="B105" s="34" t="s">
        <v>491</v>
      </c>
      <c r="C105" s="35" t="s">
        <v>455</v>
      </c>
      <c r="D105" s="35" t="s">
        <v>492</v>
      </c>
      <c r="E105" s="35"/>
      <c r="F105" s="35"/>
      <c r="G105" s="35"/>
      <c r="H105" s="43">
        <v>353357.6</v>
      </c>
      <c r="I105" s="35"/>
      <c r="J105" s="43">
        <f t="shared" si="2"/>
        <v>353357.6</v>
      </c>
    </row>
    <row r="106" spans="1:10" x14ac:dyDescent="0.25">
      <c r="A106" s="35">
        <v>97</v>
      </c>
      <c r="B106" s="34" t="s">
        <v>493</v>
      </c>
      <c r="C106" s="35" t="s">
        <v>455</v>
      </c>
      <c r="D106" s="35" t="s">
        <v>494</v>
      </c>
      <c r="E106" s="35"/>
      <c r="F106" s="35"/>
      <c r="G106" s="35"/>
      <c r="H106" s="43">
        <v>397527.24</v>
      </c>
      <c r="I106" s="35"/>
      <c r="J106" s="43">
        <f t="shared" si="2"/>
        <v>397527.24</v>
      </c>
    </row>
    <row r="107" spans="1:10" x14ac:dyDescent="0.25">
      <c r="A107" s="35">
        <v>98</v>
      </c>
      <c r="B107" s="34" t="s">
        <v>495</v>
      </c>
      <c r="C107" s="35" t="s">
        <v>455</v>
      </c>
      <c r="D107" s="35" t="s">
        <v>496</v>
      </c>
      <c r="E107" s="35"/>
      <c r="F107" s="35"/>
      <c r="G107" s="35"/>
      <c r="H107" s="43">
        <v>309187.32</v>
      </c>
      <c r="I107" s="35"/>
      <c r="J107" s="43">
        <f t="shared" si="2"/>
        <v>309187.32</v>
      </c>
    </row>
    <row r="108" spans="1:10" x14ac:dyDescent="0.25">
      <c r="A108" s="35">
        <v>99</v>
      </c>
      <c r="B108" s="34" t="s">
        <v>497</v>
      </c>
      <c r="C108" s="35" t="s">
        <v>455</v>
      </c>
      <c r="D108" s="35" t="s">
        <v>498</v>
      </c>
      <c r="E108" s="35"/>
      <c r="F108" s="35"/>
      <c r="G108" s="35"/>
      <c r="H108" s="43">
        <v>265018.03999999998</v>
      </c>
      <c r="I108" s="35"/>
      <c r="J108" s="43">
        <f t="shared" si="2"/>
        <v>265018.03999999998</v>
      </c>
    </row>
    <row r="109" spans="1:10" x14ac:dyDescent="0.25">
      <c r="A109" s="35">
        <v>100</v>
      </c>
      <c r="B109" s="34" t="s">
        <v>499</v>
      </c>
      <c r="C109" s="35" t="s">
        <v>500</v>
      </c>
      <c r="D109" s="35"/>
      <c r="E109" s="35"/>
      <c r="F109" s="35"/>
      <c r="G109" s="35"/>
      <c r="H109" s="43">
        <v>21395284.789999999</v>
      </c>
      <c r="I109" s="35"/>
      <c r="J109" s="43">
        <f t="shared" si="2"/>
        <v>21395284.789999999</v>
      </c>
    </row>
    <row r="110" spans="1:10" x14ac:dyDescent="0.25">
      <c r="A110" s="35">
        <v>101</v>
      </c>
      <c r="B110" s="34" t="s">
        <v>501</v>
      </c>
      <c r="C110" s="35" t="s">
        <v>502</v>
      </c>
      <c r="D110" s="35" t="s">
        <v>503</v>
      </c>
      <c r="E110" s="35" t="s">
        <v>504</v>
      </c>
      <c r="F110" s="35" t="s">
        <v>505</v>
      </c>
      <c r="G110" s="35" t="s">
        <v>506</v>
      </c>
      <c r="H110" s="43">
        <v>57164.89</v>
      </c>
      <c r="I110" s="35"/>
      <c r="J110" s="43">
        <f t="shared" si="2"/>
        <v>57164.89</v>
      </c>
    </row>
    <row r="111" spans="1:10" x14ac:dyDescent="0.25">
      <c r="A111" s="35">
        <v>102</v>
      </c>
      <c r="B111" s="34" t="s">
        <v>507</v>
      </c>
      <c r="C111" s="35" t="s">
        <v>508</v>
      </c>
      <c r="D111" s="35"/>
      <c r="E111" s="35"/>
      <c r="G111" s="35"/>
      <c r="H111" s="43">
        <v>919444.38</v>
      </c>
      <c r="I111" s="35"/>
      <c r="J111" s="43">
        <f t="shared" si="2"/>
        <v>919444.38</v>
      </c>
    </row>
    <row r="112" spans="1:10" x14ac:dyDescent="0.25">
      <c r="A112" s="35">
        <v>103</v>
      </c>
      <c r="B112" s="34" t="s">
        <v>509</v>
      </c>
      <c r="C112" s="35" t="s">
        <v>510</v>
      </c>
      <c r="D112" s="35"/>
      <c r="E112" s="35"/>
      <c r="F112" s="35"/>
      <c r="G112" s="35"/>
      <c r="H112" s="43">
        <v>34800</v>
      </c>
      <c r="I112" s="35"/>
      <c r="J112" s="43">
        <f t="shared" si="2"/>
        <v>34800</v>
      </c>
    </row>
    <row r="113" spans="1:10" x14ac:dyDescent="0.25">
      <c r="A113" s="35">
        <v>104</v>
      </c>
      <c r="B113" s="36"/>
      <c r="C113" s="44" t="s">
        <v>431</v>
      </c>
      <c r="D113" s="35" t="s">
        <v>511</v>
      </c>
      <c r="E113" s="35" t="s">
        <v>254</v>
      </c>
      <c r="F113" s="44" t="s">
        <v>512</v>
      </c>
      <c r="G113" s="44" t="s">
        <v>513</v>
      </c>
      <c r="H113" s="43">
        <v>32750</v>
      </c>
      <c r="I113" s="36"/>
      <c r="J113" s="43">
        <f t="shared" si="2"/>
        <v>32750</v>
      </c>
    </row>
    <row r="114" spans="1:10" s="30" customFormat="1" ht="12.75" x14ac:dyDescent="0.2">
      <c r="A114" s="35">
        <v>105</v>
      </c>
      <c r="B114" s="34" t="s">
        <v>514</v>
      </c>
      <c r="C114" s="44" t="s">
        <v>515</v>
      </c>
      <c r="D114" s="35" t="s">
        <v>516</v>
      </c>
      <c r="E114" s="35" t="s">
        <v>517</v>
      </c>
      <c r="F114" s="44" t="s">
        <v>518</v>
      </c>
      <c r="G114" s="35" t="s">
        <v>519</v>
      </c>
      <c r="H114" s="43">
        <v>584557</v>
      </c>
      <c r="I114" s="35"/>
      <c r="J114" s="43">
        <f t="shared" si="2"/>
        <v>584557</v>
      </c>
    </row>
    <row r="115" spans="1:10" x14ac:dyDescent="0.25">
      <c r="A115" s="35">
        <v>106</v>
      </c>
      <c r="B115" s="37" t="s">
        <v>520</v>
      </c>
      <c r="C115" s="44" t="s">
        <v>521</v>
      </c>
      <c r="D115" s="44" t="s">
        <v>516</v>
      </c>
      <c r="E115" s="44" t="s">
        <v>522</v>
      </c>
      <c r="F115" s="44" t="s">
        <v>523</v>
      </c>
      <c r="G115" s="36"/>
      <c r="H115" s="45">
        <v>182066</v>
      </c>
      <c r="I115" s="36"/>
      <c r="J115" s="43">
        <f t="shared" si="2"/>
        <v>182066</v>
      </c>
    </row>
    <row r="116" spans="1:10" x14ac:dyDescent="0.25">
      <c r="A116" s="35">
        <v>107</v>
      </c>
      <c r="B116" s="37" t="s">
        <v>524</v>
      </c>
      <c r="C116" s="44" t="s">
        <v>525</v>
      </c>
      <c r="D116" s="44" t="s">
        <v>516</v>
      </c>
      <c r="E116" s="44" t="s">
        <v>522</v>
      </c>
      <c r="F116" s="44" t="s">
        <v>526</v>
      </c>
      <c r="G116" s="36"/>
      <c r="H116" s="46">
        <v>2959</v>
      </c>
      <c r="I116" s="36"/>
      <c r="J116" s="43">
        <f t="shared" si="2"/>
        <v>2959</v>
      </c>
    </row>
    <row r="117" spans="1:10" x14ac:dyDescent="0.25">
      <c r="A117" s="35">
        <v>108</v>
      </c>
      <c r="B117" s="37" t="s">
        <v>527</v>
      </c>
      <c r="C117" s="44" t="s">
        <v>528</v>
      </c>
      <c r="D117" s="44" t="s">
        <v>516</v>
      </c>
      <c r="E117" s="35" t="s">
        <v>529</v>
      </c>
      <c r="F117" s="44" t="s">
        <v>530</v>
      </c>
      <c r="G117" s="36"/>
      <c r="H117" s="46">
        <v>8433</v>
      </c>
      <c r="I117" s="36"/>
      <c r="J117" s="43">
        <f t="shared" si="2"/>
        <v>8433</v>
      </c>
    </row>
    <row r="118" spans="1:10" x14ac:dyDescent="0.25">
      <c r="A118" s="35">
        <v>109</v>
      </c>
      <c r="B118" s="37" t="s">
        <v>531</v>
      </c>
      <c r="C118" s="44" t="s">
        <v>532</v>
      </c>
      <c r="D118" s="44" t="s">
        <v>516</v>
      </c>
      <c r="E118" s="44" t="s">
        <v>522</v>
      </c>
      <c r="F118" s="44" t="s">
        <v>533</v>
      </c>
      <c r="G118" s="36"/>
      <c r="H118" s="46">
        <v>8433</v>
      </c>
      <c r="I118" s="36"/>
      <c r="J118" s="43">
        <f t="shared" si="2"/>
        <v>8433</v>
      </c>
    </row>
    <row r="119" spans="1:10" x14ac:dyDescent="0.25">
      <c r="A119" s="35">
        <v>110</v>
      </c>
      <c r="B119" s="37" t="s">
        <v>534</v>
      </c>
      <c r="C119" s="44" t="s">
        <v>535</v>
      </c>
      <c r="D119" s="44" t="s">
        <v>516</v>
      </c>
      <c r="E119" s="44" t="s">
        <v>517</v>
      </c>
      <c r="F119" s="44" t="s">
        <v>536</v>
      </c>
      <c r="G119" s="35" t="s">
        <v>537</v>
      </c>
      <c r="H119" s="45">
        <v>56291</v>
      </c>
      <c r="I119" s="36"/>
      <c r="J119" s="43">
        <f t="shared" si="2"/>
        <v>56291</v>
      </c>
    </row>
    <row r="120" spans="1:10" x14ac:dyDescent="0.25">
      <c r="A120" s="35">
        <v>111</v>
      </c>
      <c r="B120" s="36"/>
      <c r="C120" s="44" t="s">
        <v>538</v>
      </c>
      <c r="D120" s="44" t="s">
        <v>539</v>
      </c>
      <c r="E120" s="44" t="s">
        <v>408</v>
      </c>
      <c r="F120" s="44" t="s">
        <v>540</v>
      </c>
      <c r="G120" s="44" t="s">
        <v>541</v>
      </c>
      <c r="H120" s="45">
        <v>212082.98</v>
      </c>
      <c r="I120" s="36"/>
      <c r="J120" s="43">
        <f t="shared" si="2"/>
        <v>212082.98</v>
      </c>
    </row>
    <row r="121" spans="1:10" x14ac:dyDescent="0.25">
      <c r="A121" s="35">
        <v>112</v>
      </c>
      <c r="B121" s="36"/>
      <c r="C121" s="44" t="s">
        <v>542</v>
      </c>
      <c r="D121" s="44" t="s">
        <v>539</v>
      </c>
      <c r="E121" s="44" t="s">
        <v>408</v>
      </c>
      <c r="F121" s="44" t="s">
        <v>543</v>
      </c>
      <c r="G121" s="44" t="s">
        <v>544</v>
      </c>
      <c r="H121" s="45">
        <v>406111.32</v>
      </c>
      <c r="I121" s="36"/>
      <c r="J121" s="43">
        <f t="shared" si="2"/>
        <v>406111.32</v>
      </c>
    </row>
    <row r="122" spans="1:10" x14ac:dyDescent="0.25">
      <c r="A122" s="35">
        <v>113</v>
      </c>
      <c r="B122" s="38" t="s">
        <v>545</v>
      </c>
      <c r="C122" s="47" t="s">
        <v>546</v>
      </c>
      <c r="D122" s="48" t="s">
        <v>547</v>
      </c>
      <c r="E122" s="49"/>
      <c r="F122" s="48" t="s">
        <v>548</v>
      </c>
      <c r="G122" s="48" t="s">
        <v>549</v>
      </c>
      <c r="H122" s="50">
        <v>55550000</v>
      </c>
      <c r="I122" s="49"/>
      <c r="J122" s="43">
        <f t="shared" si="2"/>
        <v>55550000</v>
      </c>
    </row>
    <row r="123" spans="1:10" s="152" customFormat="1" x14ac:dyDescent="0.25">
      <c r="A123" s="35">
        <v>114</v>
      </c>
      <c r="B123" s="157"/>
      <c r="C123" s="158" t="s">
        <v>555</v>
      </c>
      <c r="D123" s="158" t="s">
        <v>556</v>
      </c>
      <c r="E123" s="158"/>
      <c r="F123" s="158"/>
      <c r="G123" s="158"/>
      <c r="H123" s="159">
        <v>3300000</v>
      </c>
      <c r="I123" s="159">
        <v>1375000</v>
      </c>
      <c r="J123" s="151">
        <f t="shared" si="2"/>
        <v>1925000</v>
      </c>
    </row>
    <row r="124" spans="1:10" x14ac:dyDescent="0.25">
      <c r="A124" s="35">
        <v>115</v>
      </c>
      <c r="B124" s="39"/>
      <c r="C124" s="51" t="s">
        <v>557</v>
      </c>
      <c r="D124" s="51" t="s">
        <v>558</v>
      </c>
      <c r="E124" s="51"/>
      <c r="F124" s="51"/>
      <c r="G124" s="51"/>
      <c r="H124" s="52">
        <v>1849911</v>
      </c>
      <c r="I124" s="52"/>
      <c r="J124" s="43">
        <f t="shared" si="2"/>
        <v>1849911</v>
      </c>
    </row>
    <row r="125" spans="1:10" x14ac:dyDescent="0.25">
      <c r="A125" s="35">
        <v>116</v>
      </c>
      <c r="B125" s="39"/>
      <c r="C125" s="51" t="s">
        <v>559</v>
      </c>
      <c r="D125" s="51" t="s">
        <v>560</v>
      </c>
      <c r="E125" s="51"/>
      <c r="F125" s="51"/>
      <c r="G125" s="51"/>
      <c r="H125" s="52">
        <v>162000</v>
      </c>
      <c r="I125" s="52"/>
      <c r="J125" s="43">
        <f t="shared" si="2"/>
        <v>162000</v>
      </c>
    </row>
    <row r="126" spans="1:10" x14ac:dyDescent="0.25">
      <c r="A126" s="35">
        <v>117</v>
      </c>
      <c r="B126" s="39"/>
      <c r="C126" s="51" t="s">
        <v>561</v>
      </c>
      <c r="D126" s="51" t="s">
        <v>563</v>
      </c>
      <c r="E126" s="51"/>
      <c r="F126" s="51"/>
      <c r="G126" s="51"/>
      <c r="H126" s="52">
        <v>805518.62</v>
      </c>
      <c r="I126" s="52"/>
      <c r="J126" s="43">
        <f t="shared" si="2"/>
        <v>805518.62</v>
      </c>
    </row>
    <row r="127" spans="1:10" x14ac:dyDescent="0.25">
      <c r="A127" s="35">
        <v>118</v>
      </c>
      <c r="B127" s="39"/>
      <c r="C127" s="51" t="s">
        <v>561</v>
      </c>
      <c r="D127" s="51" t="s">
        <v>564</v>
      </c>
      <c r="E127" s="51"/>
      <c r="F127" s="51"/>
      <c r="G127" s="51"/>
      <c r="H127" s="52">
        <v>814087.97</v>
      </c>
      <c r="I127" s="52"/>
      <c r="J127" s="43">
        <f t="shared" si="2"/>
        <v>814087.97</v>
      </c>
    </row>
    <row r="128" spans="1:10" x14ac:dyDescent="0.25">
      <c r="A128" s="35">
        <v>119</v>
      </c>
      <c r="B128" s="39"/>
      <c r="C128" s="51" t="s">
        <v>561</v>
      </c>
      <c r="D128" s="51" t="s">
        <v>565</v>
      </c>
      <c r="E128" s="51"/>
      <c r="F128" s="51"/>
      <c r="G128" s="51"/>
      <c r="H128" s="52">
        <v>795061.14</v>
      </c>
      <c r="I128" s="52"/>
      <c r="J128" s="43">
        <f t="shared" si="2"/>
        <v>795061.14</v>
      </c>
    </row>
    <row r="129" spans="1:10" x14ac:dyDescent="0.25">
      <c r="A129" s="35">
        <v>120</v>
      </c>
      <c r="B129" s="39"/>
      <c r="C129" s="51" t="s">
        <v>561</v>
      </c>
      <c r="D129" s="51" t="s">
        <v>566</v>
      </c>
      <c r="E129" s="51"/>
      <c r="F129" s="51"/>
      <c r="G129" s="51"/>
      <c r="H129" s="52">
        <v>795061.15</v>
      </c>
      <c r="I129" s="52"/>
      <c r="J129" s="43">
        <f t="shared" si="2"/>
        <v>795061.15</v>
      </c>
    </row>
    <row r="130" spans="1:10" x14ac:dyDescent="0.25">
      <c r="A130" s="35">
        <v>121</v>
      </c>
      <c r="B130" s="39"/>
      <c r="C130" s="51" t="s">
        <v>567</v>
      </c>
      <c r="D130" s="51" t="s">
        <v>516</v>
      </c>
      <c r="E130" s="51"/>
      <c r="F130" s="51"/>
      <c r="G130" s="51"/>
      <c r="H130" s="52">
        <v>322843</v>
      </c>
      <c r="I130" s="52"/>
      <c r="J130" s="43">
        <f t="shared" si="2"/>
        <v>322843</v>
      </c>
    </row>
    <row r="131" spans="1:10" x14ac:dyDescent="0.25">
      <c r="A131" s="35">
        <v>122</v>
      </c>
      <c r="B131" s="39"/>
      <c r="C131" s="51" t="s">
        <v>568</v>
      </c>
      <c r="D131" s="51" t="s">
        <v>569</v>
      </c>
      <c r="E131" s="51"/>
      <c r="F131" s="51"/>
      <c r="G131" s="51"/>
      <c r="H131" s="52">
        <v>475369</v>
      </c>
      <c r="I131" s="51"/>
      <c r="J131" s="43">
        <f t="shared" si="2"/>
        <v>475369</v>
      </c>
    </row>
    <row r="132" spans="1:10" x14ac:dyDescent="0.25">
      <c r="A132" s="35">
        <v>123</v>
      </c>
      <c r="B132" s="39"/>
      <c r="C132" s="51" t="s">
        <v>570</v>
      </c>
      <c r="D132" s="51" t="s">
        <v>571</v>
      </c>
      <c r="E132" s="51"/>
      <c r="F132" s="51"/>
      <c r="G132" s="51"/>
      <c r="H132" s="52">
        <v>132402</v>
      </c>
      <c r="I132" s="51">
        <v>5516.8</v>
      </c>
      <c r="J132" s="43">
        <f t="shared" si="2"/>
        <v>126885.2</v>
      </c>
    </row>
    <row r="133" spans="1:10" x14ac:dyDescent="0.25">
      <c r="A133" s="35">
        <v>124</v>
      </c>
      <c r="B133" s="39"/>
      <c r="C133" s="51" t="s">
        <v>561</v>
      </c>
      <c r="D133" s="51" t="s">
        <v>572</v>
      </c>
      <c r="E133" s="51"/>
      <c r="F133" s="51"/>
      <c r="G133" s="51"/>
      <c r="H133" s="52">
        <v>1052852.5</v>
      </c>
      <c r="I133" s="51"/>
      <c r="J133" s="43">
        <f t="shared" si="2"/>
        <v>1052852.5</v>
      </c>
    </row>
    <row r="134" spans="1:10" x14ac:dyDescent="0.25">
      <c r="A134" s="35">
        <v>125</v>
      </c>
      <c r="B134" s="39"/>
      <c r="C134" s="51" t="s">
        <v>561</v>
      </c>
      <c r="D134" s="51" t="s">
        <v>573</v>
      </c>
      <c r="E134" s="51"/>
      <c r="F134" s="51"/>
      <c r="G134" s="51"/>
      <c r="H134" s="52">
        <v>492147.5</v>
      </c>
      <c r="I134" s="51"/>
      <c r="J134" s="43">
        <f t="shared" si="2"/>
        <v>492147.5</v>
      </c>
    </row>
    <row r="135" spans="1:10" x14ac:dyDescent="0.25">
      <c r="A135" s="35">
        <v>126</v>
      </c>
      <c r="B135" s="39"/>
      <c r="C135" s="51" t="s">
        <v>561</v>
      </c>
      <c r="D135" s="51" t="s">
        <v>574</v>
      </c>
      <c r="E135" s="51"/>
      <c r="F135" s="51"/>
      <c r="G135" s="51"/>
      <c r="H135" s="52">
        <v>635302.52</v>
      </c>
      <c r="I135" s="51"/>
      <c r="J135" s="43">
        <f t="shared" ref="J135:J163" si="3">H135-I135</f>
        <v>635302.52</v>
      </c>
    </row>
    <row r="136" spans="1:10" x14ac:dyDescent="0.25">
      <c r="A136" s="35">
        <v>127</v>
      </c>
      <c r="B136" s="39"/>
      <c r="C136" s="51" t="s">
        <v>561</v>
      </c>
      <c r="D136" s="51" t="s">
        <v>575</v>
      </c>
      <c r="E136" s="51"/>
      <c r="F136" s="51"/>
      <c r="G136" s="51"/>
      <c r="H136" s="52">
        <v>593522.48</v>
      </c>
      <c r="I136" s="51"/>
      <c r="J136" s="43">
        <f t="shared" si="3"/>
        <v>593522.48</v>
      </c>
    </row>
    <row r="137" spans="1:10" x14ac:dyDescent="0.25">
      <c r="A137" s="35">
        <v>128</v>
      </c>
      <c r="B137" s="39"/>
      <c r="C137" s="51" t="s">
        <v>561</v>
      </c>
      <c r="D137" s="51" t="s">
        <v>576</v>
      </c>
      <c r="E137" s="51"/>
      <c r="F137" s="51"/>
      <c r="G137" s="51"/>
      <c r="H137" s="52">
        <v>614412.5</v>
      </c>
      <c r="I137" s="51"/>
      <c r="J137" s="43">
        <f t="shared" si="3"/>
        <v>614412.5</v>
      </c>
    </row>
    <row r="138" spans="1:10" x14ac:dyDescent="0.25">
      <c r="A138" s="35">
        <v>129</v>
      </c>
      <c r="B138" s="39"/>
      <c r="C138" s="51" t="s">
        <v>561</v>
      </c>
      <c r="D138" s="51" t="s">
        <v>577</v>
      </c>
      <c r="E138" s="51"/>
      <c r="F138" s="51"/>
      <c r="G138" s="51"/>
      <c r="H138" s="52">
        <v>542800</v>
      </c>
      <c r="I138" s="52"/>
      <c r="J138" s="43">
        <f t="shared" si="3"/>
        <v>542800</v>
      </c>
    </row>
    <row r="139" spans="1:10" x14ac:dyDescent="0.25">
      <c r="A139" s="35">
        <v>130</v>
      </c>
      <c r="B139" s="39"/>
      <c r="C139" s="51" t="s">
        <v>578</v>
      </c>
      <c r="D139" s="51"/>
      <c r="E139" s="51"/>
      <c r="F139" s="51"/>
      <c r="G139" s="51"/>
      <c r="H139" s="52">
        <v>1229442</v>
      </c>
      <c r="I139" s="52">
        <v>1078884</v>
      </c>
      <c r="J139" s="43">
        <f t="shared" si="3"/>
        <v>150558</v>
      </c>
    </row>
    <row r="140" spans="1:10" x14ac:dyDescent="0.25">
      <c r="A140" s="35">
        <v>131</v>
      </c>
      <c r="B140" s="39"/>
      <c r="C140" s="51" t="s">
        <v>579</v>
      </c>
      <c r="D140" s="51"/>
      <c r="E140" s="51"/>
      <c r="F140" s="51"/>
      <c r="G140" s="51"/>
      <c r="H140" s="52">
        <v>745200</v>
      </c>
      <c r="I140" s="52">
        <v>745200</v>
      </c>
      <c r="J140" s="43">
        <f t="shared" si="3"/>
        <v>0</v>
      </c>
    </row>
    <row r="141" spans="1:10" x14ac:dyDescent="0.25">
      <c r="A141" s="35">
        <v>132</v>
      </c>
      <c r="B141" s="39"/>
      <c r="C141" s="51" t="s">
        <v>580</v>
      </c>
      <c r="D141" s="51"/>
      <c r="E141" s="51"/>
      <c r="F141" s="51"/>
      <c r="G141" s="51"/>
      <c r="H141" s="52">
        <v>893182</v>
      </c>
      <c r="I141" s="52">
        <v>893182</v>
      </c>
      <c r="J141" s="43">
        <f t="shared" si="3"/>
        <v>0</v>
      </c>
    </row>
    <row r="142" spans="1:10" x14ac:dyDescent="0.25">
      <c r="A142" s="35">
        <v>133</v>
      </c>
      <c r="B142" s="39"/>
      <c r="C142" s="51" t="s">
        <v>581</v>
      </c>
      <c r="D142" s="51"/>
      <c r="E142" s="51"/>
      <c r="F142" s="51"/>
      <c r="G142" s="51"/>
      <c r="H142" s="52">
        <v>1036972.31</v>
      </c>
      <c r="I142" s="52">
        <v>1036972.31</v>
      </c>
      <c r="J142" s="43">
        <f t="shared" si="3"/>
        <v>0</v>
      </c>
    </row>
    <row r="143" spans="1:10" x14ac:dyDescent="0.25">
      <c r="A143" s="35">
        <v>134</v>
      </c>
      <c r="B143" s="39"/>
      <c r="C143" s="51" t="s">
        <v>582</v>
      </c>
      <c r="D143" s="51"/>
      <c r="E143" s="51"/>
      <c r="F143" s="51"/>
      <c r="G143" s="51"/>
      <c r="H143" s="52">
        <v>671318.14</v>
      </c>
      <c r="I143" s="52">
        <v>671318.14</v>
      </c>
      <c r="J143" s="43">
        <f t="shared" si="3"/>
        <v>0</v>
      </c>
    </row>
    <row r="144" spans="1:10" x14ac:dyDescent="0.25">
      <c r="A144" s="35">
        <v>135</v>
      </c>
      <c r="B144" s="39"/>
      <c r="C144" s="53" t="s">
        <v>589</v>
      </c>
      <c r="D144" s="54"/>
      <c r="E144" s="55"/>
      <c r="F144" s="51"/>
      <c r="G144" s="51"/>
      <c r="H144" s="52">
        <v>441365.34</v>
      </c>
      <c r="I144" s="52"/>
      <c r="J144" s="43">
        <f t="shared" si="3"/>
        <v>441365.34</v>
      </c>
    </row>
    <row r="145" spans="1:10" x14ac:dyDescent="0.25">
      <c r="A145" s="35">
        <v>136</v>
      </c>
      <c r="B145" s="39"/>
      <c r="C145" s="53" t="s">
        <v>590</v>
      </c>
      <c r="D145" s="54"/>
      <c r="E145" s="55"/>
      <c r="F145" s="51"/>
      <c r="G145" s="51"/>
      <c r="H145" s="52">
        <v>803056.36</v>
      </c>
      <c r="I145" s="52"/>
      <c r="J145" s="43">
        <f t="shared" si="3"/>
        <v>803056.36</v>
      </c>
    </row>
    <row r="146" spans="1:10" x14ac:dyDescent="0.25">
      <c r="A146" s="35">
        <v>137</v>
      </c>
      <c r="B146" s="39"/>
      <c r="C146" s="53" t="s">
        <v>591</v>
      </c>
      <c r="D146" s="54"/>
      <c r="E146" s="55"/>
      <c r="F146" s="51"/>
      <c r="G146" s="51"/>
      <c r="H146" s="52">
        <v>65876.960000000006</v>
      </c>
      <c r="I146" s="52"/>
      <c r="J146" s="43">
        <f t="shared" si="3"/>
        <v>65876.960000000006</v>
      </c>
    </row>
    <row r="147" spans="1:10" x14ac:dyDescent="0.25">
      <c r="A147" s="35">
        <v>138</v>
      </c>
      <c r="B147" s="39"/>
      <c r="C147" s="53" t="s">
        <v>592</v>
      </c>
      <c r="D147" s="54"/>
      <c r="E147" s="55"/>
      <c r="F147" s="51"/>
      <c r="G147" s="51"/>
      <c r="H147" s="52">
        <v>65876.960000000006</v>
      </c>
      <c r="I147" s="52"/>
      <c r="J147" s="43">
        <f t="shared" si="3"/>
        <v>65876.960000000006</v>
      </c>
    </row>
    <row r="148" spans="1:10" x14ac:dyDescent="0.25">
      <c r="A148" s="35">
        <v>139</v>
      </c>
      <c r="B148" s="39"/>
      <c r="C148" s="53" t="s">
        <v>593</v>
      </c>
      <c r="D148" s="54"/>
      <c r="E148" s="55"/>
      <c r="F148" s="51"/>
      <c r="G148" s="51"/>
      <c r="H148" s="52">
        <v>65876.960000000006</v>
      </c>
      <c r="I148" s="52"/>
      <c r="J148" s="43">
        <f t="shared" si="3"/>
        <v>65876.960000000006</v>
      </c>
    </row>
    <row r="149" spans="1:10" x14ac:dyDescent="0.25">
      <c r="A149" s="35">
        <v>140</v>
      </c>
      <c r="B149" s="39"/>
      <c r="C149" s="53" t="s">
        <v>594</v>
      </c>
      <c r="D149" s="54"/>
      <c r="E149" s="55"/>
      <c r="F149" s="51"/>
      <c r="G149" s="51"/>
      <c r="H149" s="52">
        <v>65876.960000000006</v>
      </c>
      <c r="I149" s="52"/>
      <c r="J149" s="43">
        <f t="shared" si="3"/>
        <v>65876.960000000006</v>
      </c>
    </row>
    <row r="150" spans="1:10" x14ac:dyDescent="0.25">
      <c r="A150" s="35">
        <v>141</v>
      </c>
      <c r="B150" s="39"/>
      <c r="C150" s="53" t="s">
        <v>596</v>
      </c>
      <c r="D150" s="54"/>
      <c r="E150" s="55"/>
      <c r="F150" s="51"/>
      <c r="G150" s="51"/>
      <c r="H150" s="52">
        <v>125000</v>
      </c>
      <c r="I150" s="52"/>
      <c r="J150" s="43">
        <f t="shared" si="3"/>
        <v>125000</v>
      </c>
    </row>
    <row r="151" spans="1:10" x14ac:dyDescent="0.25">
      <c r="A151" s="35">
        <v>142</v>
      </c>
      <c r="B151" s="39"/>
      <c r="C151" s="53" t="s">
        <v>595</v>
      </c>
      <c r="D151" s="54"/>
      <c r="E151" s="55"/>
      <c r="F151" s="51"/>
      <c r="G151" s="51"/>
      <c r="H151" s="52">
        <v>125000</v>
      </c>
      <c r="I151" s="52"/>
      <c r="J151" s="43">
        <f t="shared" si="3"/>
        <v>125000</v>
      </c>
    </row>
    <row r="152" spans="1:10" x14ac:dyDescent="0.25">
      <c r="A152" s="35">
        <v>143</v>
      </c>
      <c r="B152" s="39"/>
      <c r="C152" s="53" t="s">
        <v>597</v>
      </c>
      <c r="D152" s="54"/>
      <c r="E152" s="55"/>
      <c r="F152" s="51"/>
      <c r="G152" s="51"/>
      <c r="H152" s="52">
        <v>125000</v>
      </c>
      <c r="I152" s="52"/>
      <c r="J152" s="43">
        <f t="shared" si="3"/>
        <v>125000</v>
      </c>
    </row>
    <row r="153" spans="1:10" x14ac:dyDescent="0.25">
      <c r="A153" s="35">
        <v>144</v>
      </c>
      <c r="B153" s="39"/>
      <c r="C153" s="53" t="s">
        <v>598</v>
      </c>
      <c r="D153" s="54"/>
      <c r="E153" s="55"/>
      <c r="F153" s="51"/>
      <c r="G153" s="51"/>
      <c r="H153" s="52">
        <v>125000</v>
      </c>
      <c r="I153" s="52"/>
      <c r="J153" s="43">
        <f t="shared" si="3"/>
        <v>125000</v>
      </c>
    </row>
    <row r="154" spans="1:10" x14ac:dyDescent="0.25">
      <c r="A154" s="35">
        <v>145</v>
      </c>
      <c r="B154" s="39"/>
      <c r="C154" s="53" t="s">
        <v>599</v>
      </c>
      <c r="D154" s="54"/>
      <c r="E154" s="55"/>
      <c r="F154" s="51"/>
      <c r="G154" s="51"/>
      <c r="H154" s="52">
        <v>110634</v>
      </c>
      <c r="I154" s="52"/>
      <c r="J154" s="43">
        <f t="shared" si="3"/>
        <v>110634</v>
      </c>
    </row>
    <row r="155" spans="1:10" x14ac:dyDescent="0.25">
      <c r="A155" s="35">
        <v>146</v>
      </c>
      <c r="B155" s="39"/>
      <c r="C155" s="53" t="s">
        <v>600</v>
      </c>
      <c r="D155" s="54"/>
      <c r="E155" s="55"/>
      <c r="F155" s="51"/>
      <c r="G155" s="51"/>
      <c r="H155" s="52">
        <v>110634</v>
      </c>
      <c r="I155" s="52"/>
      <c r="J155" s="43">
        <f t="shared" si="3"/>
        <v>110634</v>
      </c>
    </row>
    <row r="156" spans="1:10" x14ac:dyDescent="0.25">
      <c r="A156" s="35">
        <v>147</v>
      </c>
      <c r="B156" s="39"/>
      <c r="C156" s="53" t="s">
        <v>601</v>
      </c>
      <c r="D156" s="54"/>
      <c r="E156" s="55"/>
      <c r="F156" s="51"/>
      <c r="G156" s="51"/>
      <c r="H156" s="52">
        <v>110634</v>
      </c>
      <c r="I156" s="52"/>
      <c r="J156" s="43">
        <f t="shared" si="3"/>
        <v>110634</v>
      </c>
    </row>
    <row r="157" spans="1:10" x14ac:dyDescent="0.25">
      <c r="A157" s="35">
        <v>148</v>
      </c>
      <c r="B157" s="39"/>
      <c r="C157" s="56" t="s">
        <v>602</v>
      </c>
      <c r="D157" s="57"/>
      <c r="E157" s="58"/>
      <c r="F157" s="51"/>
      <c r="G157" s="51"/>
      <c r="H157" s="52">
        <v>110634</v>
      </c>
      <c r="I157" s="52"/>
      <c r="J157" s="147">
        <f t="shared" si="3"/>
        <v>110634</v>
      </c>
    </row>
    <row r="158" spans="1:10" x14ac:dyDescent="0.25">
      <c r="A158" s="35">
        <v>149</v>
      </c>
      <c r="B158" s="39"/>
      <c r="C158" s="220" t="s">
        <v>604</v>
      </c>
      <c r="D158" s="220"/>
      <c r="E158" s="220"/>
      <c r="F158" s="51"/>
      <c r="G158" s="51"/>
      <c r="H158" s="52">
        <v>180056.92</v>
      </c>
      <c r="I158" s="52"/>
      <c r="J158" s="148">
        <f t="shared" si="3"/>
        <v>180056.92</v>
      </c>
    </row>
    <row r="159" spans="1:10" x14ac:dyDescent="0.25">
      <c r="A159" s="35">
        <v>150</v>
      </c>
      <c r="B159" s="39"/>
      <c r="C159" s="220" t="s">
        <v>605</v>
      </c>
      <c r="D159" s="220"/>
      <c r="E159" s="51"/>
      <c r="F159" s="51"/>
      <c r="G159" s="51"/>
      <c r="H159" s="52">
        <v>107967.18</v>
      </c>
      <c r="I159" s="52"/>
      <c r="J159" s="148">
        <f t="shared" si="3"/>
        <v>107967.18</v>
      </c>
    </row>
    <row r="160" spans="1:10" x14ac:dyDescent="0.25">
      <c r="A160" s="35">
        <v>151</v>
      </c>
      <c r="B160" s="39"/>
      <c r="C160" s="51" t="s">
        <v>606</v>
      </c>
      <c r="D160" s="51"/>
      <c r="E160" s="51"/>
      <c r="F160" s="51"/>
      <c r="G160" s="51"/>
      <c r="H160" s="52">
        <v>1230000</v>
      </c>
      <c r="I160" s="52"/>
      <c r="J160" s="148">
        <f t="shared" si="3"/>
        <v>1230000</v>
      </c>
    </row>
    <row r="161" spans="1:10" x14ac:dyDescent="0.25">
      <c r="A161" s="35">
        <v>152</v>
      </c>
      <c r="B161" s="39"/>
      <c r="C161" s="51" t="s">
        <v>607</v>
      </c>
      <c r="D161" s="51"/>
      <c r="E161" s="51"/>
      <c r="F161" s="51"/>
      <c r="G161" s="51"/>
      <c r="H161" s="52">
        <v>1965079</v>
      </c>
      <c r="I161" s="52">
        <v>485810.95</v>
      </c>
      <c r="J161" s="148">
        <f t="shared" si="3"/>
        <v>1479268.05</v>
      </c>
    </row>
    <row r="162" spans="1:10" x14ac:dyDescent="0.25">
      <c r="A162" s="35">
        <v>153</v>
      </c>
      <c r="B162" s="39"/>
      <c r="C162" s="51" t="s">
        <v>608</v>
      </c>
      <c r="D162" s="51"/>
      <c r="E162" s="51"/>
      <c r="F162" s="51"/>
      <c r="G162" s="51"/>
      <c r="H162" s="52">
        <v>228645.88</v>
      </c>
      <c r="I162" s="52"/>
      <c r="J162" s="148">
        <f t="shared" si="3"/>
        <v>228645.88</v>
      </c>
    </row>
    <row r="163" spans="1:10" x14ac:dyDescent="0.25">
      <c r="A163" s="35">
        <v>154</v>
      </c>
      <c r="B163" s="39"/>
      <c r="C163" s="51" t="s">
        <v>609</v>
      </c>
      <c r="D163" s="51"/>
      <c r="E163" s="51"/>
      <c r="F163" s="51"/>
      <c r="G163" s="51"/>
      <c r="H163" s="52">
        <v>999075</v>
      </c>
      <c r="I163" s="52"/>
      <c r="J163" s="148">
        <f t="shared" si="3"/>
        <v>999075</v>
      </c>
    </row>
    <row r="164" spans="1:10" x14ac:dyDescent="0.25">
      <c r="A164" s="35">
        <v>155</v>
      </c>
      <c r="B164" s="39"/>
      <c r="C164" s="51" t="s">
        <v>609</v>
      </c>
      <c r="D164" s="51"/>
      <c r="E164" s="51"/>
      <c r="F164" s="51"/>
      <c r="G164" s="51"/>
      <c r="H164" s="52">
        <v>999075</v>
      </c>
      <c r="I164" s="52"/>
      <c r="J164" s="148">
        <f t="shared" ref="J164:J172" si="4">H164-I164</f>
        <v>999075</v>
      </c>
    </row>
    <row r="165" spans="1:10" x14ac:dyDescent="0.25">
      <c r="A165" s="35">
        <v>156</v>
      </c>
      <c r="B165" s="39"/>
      <c r="C165" s="220" t="s">
        <v>610</v>
      </c>
      <c r="D165" s="220"/>
      <c r="E165" s="51"/>
      <c r="F165" s="51"/>
      <c r="G165" s="51"/>
      <c r="H165" s="52">
        <v>9085007.3599999994</v>
      </c>
      <c r="I165" s="52"/>
      <c r="J165" s="148">
        <f t="shared" si="4"/>
        <v>9085007.3599999994</v>
      </c>
    </row>
    <row r="166" spans="1:10" x14ac:dyDescent="0.25">
      <c r="A166" s="35">
        <v>157</v>
      </c>
      <c r="B166" s="175"/>
      <c r="C166" s="221" t="s">
        <v>611</v>
      </c>
      <c r="D166" s="221"/>
      <c r="E166" s="176"/>
      <c r="F166" s="176"/>
      <c r="G166" s="51"/>
      <c r="H166" s="52">
        <v>2745394.08</v>
      </c>
      <c r="I166" s="52"/>
      <c r="J166" s="148">
        <f t="shared" si="4"/>
        <v>2745394.08</v>
      </c>
    </row>
    <row r="167" spans="1:10" x14ac:dyDescent="0.25">
      <c r="A167" s="35">
        <v>158</v>
      </c>
      <c r="B167" s="39"/>
      <c r="C167" s="171" t="s">
        <v>627</v>
      </c>
      <c r="D167" s="171"/>
      <c r="E167" s="51"/>
      <c r="F167" s="51"/>
      <c r="G167" s="51"/>
      <c r="H167" s="52">
        <v>251277.5</v>
      </c>
      <c r="I167" s="52"/>
      <c r="J167" s="148">
        <f t="shared" si="4"/>
        <v>251277.5</v>
      </c>
    </row>
    <row r="168" spans="1:10" x14ac:dyDescent="0.25">
      <c r="A168" s="35">
        <v>159</v>
      </c>
      <c r="B168" s="39"/>
      <c r="C168" s="171" t="s">
        <v>628</v>
      </c>
      <c r="D168" s="171"/>
      <c r="E168" s="51"/>
      <c r="F168" s="51"/>
      <c r="G168" s="51"/>
      <c r="H168" s="52">
        <v>1442750</v>
      </c>
      <c r="I168" s="52"/>
      <c r="J168" s="148">
        <f t="shared" si="4"/>
        <v>1442750</v>
      </c>
    </row>
    <row r="169" spans="1:10" x14ac:dyDescent="0.25">
      <c r="A169" s="35">
        <v>160</v>
      </c>
      <c r="B169" s="39"/>
      <c r="C169" s="171" t="s">
        <v>629</v>
      </c>
      <c r="D169" s="171"/>
      <c r="E169" s="51"/>
      <c r="F169" s="51"/>
      <c r="G169" s="51"/>
      <c r="H169" s="52">
        <v>3146475.56</v>
      </c>
      <c r="I169" s="52"/>
      <c r="J169" s="148">
        <f t="shared" si="4"/>
        <v>3146475.56</v>
      </c>
    </row>
    <row r="170" spans="1:10" x14ac:dyDescent="0.25">
      <c r="A170" s="35">
        <v>161</v>
      </c>
      <c r="B170" s="39"/>
      <c r="C170" s="171" t="s">
        <v>630</v>
      </c>
      <c r="D170" s="171"/>
      <c r="E170" s="51"/>
      <c r="F170" s="51"/>
      <c r="G170" s="51"/>
      <c r="H170" s="52">
        <v>429514.7</v>
      </c>
      <c r="I170" s="52"/>
      <c r="J170" s="148">
        <f t="shared" si="4"/>
        <v>429514.7</v>
      </c>
    </row>
    <row r="171" spans="1:10" x14ac:dyDescent="0.25">
      <c r="A171" s="35">
        <v>162</v>
      </c>
      <c r="B171" s="39"/>
      <c r="C171" s="171" t="s">
        <v>631</v>
      </c>
      <c r="D171" s="171"/>
      <c r="E171" s="51"/>
      <c r="F171" s="51"/>
      <c r="G171" s="51"/>
      <c r="H171" s="52">
        <v>3275300</v>
      </c>
      <c r="I171" s="52"/>
      <c r="J171" s="148">
        <f t="shared" si="4"/>
        <v>3275300</v>
      </c>
    </row>
    <row r="172" spans="1:10" x14ac:dyDescent="0.25">
      <c r="A172" s="35">
        <v>163</v>
      </c>
      <c r="B172" s="39"/>
      <c r="C172" s="171" t="s">
        <v>632</v>
      </c>
      <c r="D172" s="171"/>
      <c r="E172" s="51"/>
      <c r="F172" s="51"/>
      <c r="G172" s="51"/>
      <c r="H172" s="52">
        <v>11063500</v>
      </c>
      <c r="I172" s="52"/>
      <c r="J172" s="148">
        <f t="shared" si="4"/>
        <v>11063500</v>
      </c>
    </row>
    <row r="173" spans="1:10" x14ac:dyDescent="0.25">
      <c r="G173" s="59" t="s">
        <v>583</v>
      </c>
      <c r="H173" s="60">
        <f>SUM(H10:H172)</f>
        <v>174971620.87000003</v>
      </c>
      <c r="I173" s="61">
        <f>SUM(I10:I172)</f>
        <v>6291884.1999999993</v>
      </c>
      <c r="J173" s="60">
        <f>SUM(J10:J172)</f>
        <v>168679736.67000005</v>
      </c>
    </row>
    <row r="174" spans="1:10" x14ac:dyDescent="0.25">
      <c r="I174" s="62"/>
    </row>
    <row r="175" spans="1:10" x14ac:dyDescent="0.25">
      <c r="I175" s="62"/>
    </row>
    <row r="176" spans="1:10" x14ac:dyDescent="0.25">
      <c r="I176" s="62"/>
    </row>
    <row r="177" spans="9:9" x14ac:dyDescent="0.25">
      <c r="I177" s="62"/>
    </row>
    <row r="178" spans="9:9" x14ac:dyDescent="0.25">
      <c r="I178" s="62"/>
    </row>
    <row r="179" spans="9:9" x14ac:dyDescent="0.25">
      <c r="I179" s="62"/>
    </row>
    <row r="180" spans="9:9" x14ac:dyDescent="0.25">
      <c r="I180" s="62"/>
    </row>
    <row r="181" spans="9:9" x14ac:dyDescent="0.25">
      <c r="I181" s="62"/>
    </row>
    <row r="182" spans="9:9" x14ac:dyDescent="0.25">
      <c r="I182" s="62"/>
    </row>
    <row r="183" spans="9:9" x14ac:dyDescent="0.25">
      <c r="I183" s="62"/>
    </row>
  </sheetData>
  <sheetProtection selectLockedCells="1" selectUnlockedCells="1"/>
  <mergeCells count="10">
    <mergeCell ref="F1:J1"/>
    <mergeCell ref="F2:J2"/>
    <mergeCell ref="F3:J3"/>
    <mergeCell ref="F5:I5"/>
    <mergeCell ref="A6:L6"/>
    <mergeCell ref="C165:D165"/>
    <mergeCell ref="C166:D166"/>
    <mergeCell ref="C158:E158"/>
    <mergeCell ref="C159:D159"/>
    <mergeCell ref="A7:G7"/>
  </mergeCells>
  <pageMargins left="0.25" right="0.25" top="0.75" bottom="0.75" header="0.3" footer="0.3"/>
  <pageSetup paperSize="9" scale="6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Казна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Цыдыпова</dc:creator>
  <cp:lastModifiedBy>Анна Цыдыпова</cp:lastModifiedBy>
  <cp:lastPrinted>2020-01-27T05:43:45Z</cp:lastPrinted>
  <dcterms:modified xsi:type="dcterms:W3CDTF">2020-01-27T05:47:19Z</dcterms:modified>
</cp:coreProperties>
</file>