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Баланс" sheetId="1" r:id="rId1"/>
    <sheet name="Казн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4" i="1" l="1"/>
  <c r="J33" i="1"/>
  <c r="J34" i="1"/>
  <c r="H34" i="1"/>
  <c r="J32" i="1"/>
  <c r="I132" i="1" l="1"/>
  <c r="H132" i="1"/>
  <c r="G132" i="1"/>
  <c r="I131" i="1"/>
  <c r="H131" i="1"/>
  <c r="G131" i="1"/>
  <c r="I121" i="1"/>
  <c r="H121" i="1"/>
  <c r="G121" i="1"/>
  <c r="M99" i="1"/>
  <c r="L99" i="1"/>
  <c r="K99" i="1"/>
  <c r="J72" i="2"/>
  <c r="I130" i="1" l="1"/>
  <c r="H179" i="2"/>
  <c r="J178" i="2"/>
  <c r="J179" i="2" s="1"/>
  <c r="J177" i="2"/>
  <c r="J176" i="2"/>
  <c r="J175" i="2"/>
  <c r="H58" i="1"/>
  <c r="I58" i="1"/>
  <c r="J31" i="1"/>
  <c r="J174" i="2" l="1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I179" i="2" l="1"/>
  <c r="J155" i="2"/>
  <c r="J154" i="2"/>
  <c r="J153" i="2"/>
  <c r="J152" i="2"/>
  <c r="J151" i="2"/>
  <c r="J150" i="2"/>
  <c r="I124" i="1"/>
  <c r="I125" i="1"/>
  <c r="I126" i="1"/>
  <c r="I127" i="1"/>
  <c r="I128" i="1"/>
  <c r="I129" i="1"/>
  <c r="I123" i="1"/>
  <c r="M98" i="1" l="1"/>
  <c r="J149" i="2" l="1"/>
  <c r="J148" i="2"/>
  <c r="J147" i="2" l="1"/>
  <c r="J146" i="2"/>
  <c r="J145" i="2"/>
  <c r="J144" i="2"/>
  <c r="J143" i="2"/>
  <c r="J68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9" i="2"/>
  <c r="J70" i="2"/>
  <c r="J71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0" i="2"/>
  <c r="I77" i="1"/>
  <c r="H77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60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36" i="1"/>
  <c r="J58" i="1" s="1"/>
  <c r="J25" i="1"/>
  <c r="J26" i="1"/>
  <c r="J27" i="1"/>
  <c r="J28" i="1"/>
  <c r="J29" i="1"/>
  <c r="J30" i="1"/>
  <c r="J24" i="1"/>
  <c r="M17" i="1"/>
  <c r="L17" i="1"/>
  <c r="N16" i="1"/>
  <c r="N15" i="1"/>
  <c r="H79" i="1" l="1"/>
  <c r="J77" i="1"/>
  <c r="I79" i="1"/>
  <c r="N17" i="1"/>
  <c r="I120" i="1"/>
  <c r="M95" i="1"/>
  <c r="M96" i="1"/>
  <c r="M97" i="1"/>
  <c r="I107" i="1"/>
  <c r="I110" i="1"/>
  <c r="I112" i="1"/>
  <c r="I113" i="1"/>
  <c r="I115" i="1"/>
  <c r="I116" i="1"/>
  <c r="I117" i="1"/>
  <c r="I118" i="1"/>
  <c r="I119" i="1"/>
  <c r="J79" i="1" l="1"/>
</calcChain>
</file>

<file path=xl/sharedStrings.xml><?xml version="1.0" encoding="utf-8"?>
<sst xmlns="http://schemas.openxmlformats.org/spreadsheetml/2006/main" count="842" uniqueCount="566">
  <si>
    <t>Утверждаю:</t>
  </si>
  <si>
    <t xml:space="preserve">                                                                 (подпись)                            (расшифровка подписи)</t>
  </si>
  <si>
    <t>"____" _______________ _______ г.</t>
  </si>
  <si>
    <t xml:space="preserve">                                                                                                                              РЕЕСТР</t>
  </si>
  <si>
    <t xml:space="preserve">                                                                                      муниципального имущества, находящегося в собственности</t>
  </si>
  <si>
    <t>Администрация ГП "Могойтуй"</t>
  </si>
  <si>
    <t>Раздел 1. Недвижимое имущество</t>
  </si>
  <si>
    <t>№</t>
  </si>
  <si>
    <t>Инвентарный</t>
  </si>
  <si>
    <t>Наименование</t>
  </si>
  <si>
    <t>Адрес</t>
  </si>
  <si>
    <t>Дата ввода</t>
  </si>
  <si>
    <t>Общая площадь</t>
  </si>
  <si>
    <t xml:space="preserve">Данные о государственной </t>
  </si>
  <si>
    <t>Кадастровый</t>
  </si>
  <si>
    <t>Кадастровая</t>
  </si>
  <si>
    <t xml:space="preserve">Сведения о </t>
  </si>
  <si>
    <t>Сведения об</t>
  </si>
  <si>
    <t xml:space="preserve">Балансовая </t>
  </si>
  <si>
    <t>Сумма</t>
  </si>
  <si>
    <t>Остаточная</t>
  </si>
  <si>
    <t>п/п</t>
  </si>
  <si>
    <t>номер</t>
  </si>
  <si>
    <t>имущества</t>
  </si>
  <si>
    <t>(местоположение)</t>
  </si>
  <si>
    <t>в эксплуатацию</t>
  </si>
  <si>
    <t>кв.м.</t>
  </si>
  <si>
    <t>регистрации права</t>
  </si>
  <si>
    <t>стоимость</t>
  </si>
  <si>
    <t>правообладателе</t>
  </si>
  <si>
    <t>ограничениях</t>
  </si>
  <si>
    <t>амортизации</t>
  </si>
  <si>
    <t>00101021001</t>
  </si>
  <si>
    <t>гараж на 2 автомашины</t>
  </si>
  <si>
    <t>ул. Гагарина д. 11</t>
  </si>
  <si>
    <t>00101021002</t>
  </si>
  <si>
    <t>офис администрации МО "Могойтуй"</t>
  </si>
  <si>
    <t>262,3 кв.м.</t>
  </si>
  <si>
    <t>св-во № 80 РО 002455</t>
  </si>
  <si>
    <t>80:02:01 01 28:5</t>
  </si>
  <si>
    <t>МО "Могойтуй"</t>
  </si>
  <si>
    <t>Итого по недвижимому имуществу:</t>
  </si>
  <si>
    <t>Раздел 2. Движимое имущество</t>
  </si>
  <si>
    <t xml:space="preserve">Инвентарный </t>
  </si>
  <si>
    <t xml:space="preserve">Дата ввода в </t>
  </si>
  <si>
    <t xml:space="preserve">Остаточная </t>
  </si>
  <si>
    <t>эксплуатацию</t>
  </si>
  <si>
    <t>2</t>
  </si>
  <si>
    <t xml:space="preserve"> Автотранспортные средства</t>
  </si>
  <si>
    <t>00101051001</t>
  </si>
  <si>
    <t>ГАЗ 2705-768</t>
  </si>
  <si>
    <t>52МР882746 от 02.06.08</t>
  </si>
  <si>
    <t>ВА0000000325</t>
  </si>
  <si>
    <t>автобус DAEWOO BS</t>
  </si>
  <si>
    <t>ВА0000000326</t>
  </si>
  <si>
    <t>автобус ПАЗ 3205-40</t>
  </si>
  <si>
    <t>ВА0000000327</t>
  </si>
  <si>
    <t>автобус ПАЗ 32054</t>
  </si>
  <si>
    <t>52МТ979870 от 01.01.10</t>
  </si>
  <si>
    <t>15_3410121</t>
  </si>
  <si>
    <t>автомашина ФОРД "ФОКУС"</t>
  </si>
  <si>
    <t>47НК474452 от 02.04.12</t>
  </si>
  <si>
    <t>00101051128</t>
  </si>
  <si>
    <t>Лада 21154 (админ)</t>
  </si>
  <si>
    <t>63НА812631 17.09.10</t>
  </si>
  <si>
    <t>Итого по ТС:</t>
  </si>
  <si>
    <t>Машины и оборудование</t>
  </si>
  <si>
    <t>00101041001</t>
  </si>
  <si>
    <t>INTEL CELERON 1700/DDR 128/40</t>
  </si>
  <si>
    <t>ул. Гагарина, д. 11</t>
  </si>
  <si>
    <t>00101041025</t>
  </si>
  <si>
    <t>мониторы LSD 17 Sonu HS75S</t>
  </si>
  <si>
    <t>00101041026</t>
  </si>
  <si>
    <t>МФУ MF4018 (копир-принтер-сканер,А4)</t>
  </si>
  <si>
    <t>00101041033</t>
  </si>
  <si>
    <t>принтер Canon LBP-2900 (лазерный)</t>
  </si>
  <si>
    <t>00101041038</t>
  </si>
  <si>
    <t>системный блок INTEL P4 2400</t>
  </si>
  <si>
    <t>001010401066</t>
  </si>
  <si>
    <t>комплект процессора (спец совета)</t>
  </si>
  <si>
    <t>001010401057</t>
  </si>
  <si>
    <t>принтер Canon LBP-6000В</t>
  </si>
  <si>
    <t>001010401058</t>
  </si>
  <si>
    <t>принтер Canon LBP-6000В (2)</t>
  </si>
  <si>
    <t>00101041013</t>
  </si>
  <si>
    <t>компьютер в комплекте (Куцых)</t>
  </si>
  <si>
    <t>001010401054</t>
  </si>
  <si>
    <t>ноутбук (арх)</t>
  </si>
  <si>
    <t>00101041007</t>
  </si>
  <si>
    <t>компьютер в комплекте (для П.Т.С.)</t>
  </si>
  <si>
    <t>00101041009</t>
  </si>
  <si>
    <t>компьютер (Санжиева)</t>
  </si>
  <si>
    <t>001010401056</t>
  </si>
  <si>
    <t>принтер МФУ Brother (4 каб)</t>
  </si>
  <si>
    <t>001010401065</t>
  </si>
  <si>
    <t>комплект процессора (бух касса)</t>
  </si>
  <si>
    <t>001010401070</t>
  </si>
  <si>
    <t>насос ЭЦВ 6-10-110 (Укр) водокач</t>
  </si>
  <si>
    <t>ул.Фабричная</t>
  </si>
  <si>
    <t>001010401071</t>
  </si>
  <si>
    <t>насос ЭЦВ 5-6,5-80</t>
  </si>
  <si>
    <t>001010401072</t>
  </si>
  <si>
    <t>насос ЭЦВ 8-16-140</t>
  </si>
  <si>
    <t>001010401076</t>
  </si>
  <si>
    <t>насос К 100-80-160а 11/300 (1)</t>
  </si>
  <si>
    <t>001010401077</t>
  </si>
  <si>
    <t>насос К 100-80-160а 11/300 (2)</t>
  </si>
  <si>
    <t>00101061178</t>
  </si>
  <si>
    <t>мини-АТС Panasonic KX-TES824RU</t>
  </si>
  <si>
    <t>00101041028</t>
  </si>
  <si>
    <t>ноутбук НР(1.86)</t>
  </si>
  <si>
    <t>00101061104</t>
  </si>
  <si>
    <t>холодильник</t>
  </si>
  <si>
    <t>Итого по МО:</t>
  </si>
  <si>
    <t>Производственный и хозяйственный инвентарь</t>
  </si>
  <si>
    <t>00101061129</t>
  </si>
  <si>
    <t>шкаф для книг МДФ 1</t>
  </si>
  <si>
    <t>00101061141.1</t>
  </si>
  <si>
    <t>шкаф одностворчатый "Корнет-3" (архив)</t>
  </si>
  <si>
    <t>00101061105</t>
  </si>
  <si>
    <t>шкаф</t>
  </si>
  <si>
    <t>00101061032</t>
  </si>
  <si>
    <t>шкаф БЖ 2</t>
  </si>
  <si>
    <t>ВА0000000247.1</t>
  </si>
  <si>
    <t>шкаф для книг МДФ 2</t>
  </si>
  <si>
    <t>00101061033</t>
  </si>
  <si>
    <t>шкаф КБ-10</t>
  </si>
  <si>
    <t>00101061034</t>
  </si>
  <si>
    <t>шкаф платяной 1</t>
  </si>
  <si>
    <t>00101061181</t>
  </si>
  <si>
    <t>стол "Итеграл" (Б.И.Б.)</t>
  </si>
  <si>
    <t>00101061182</t>
  </si>
  <si>
    <t>тумба приставная (Б.И.Б.)</t>
  </si>
  <si>
    <t>00101061025</t>
  </si>
  <si>
    <t>сейф</t>
  </si>
  <si>
    <t>00101061183</t>
  </si>
  <si>
    <t>стол офисный (Ц.Б.Б.)</t>
  </si>
  <si>
    <t>00101061035</t>
  </si>
  <si>
    <t>шкаф платяной 2</t>
  </si>
  <si>
    <t>00101061174</t>
  </si>
  <si>
    <t>стенка офисная (гл)</t>
  </si>
  <si>
    <t>00101061172</t>
  </si>
  <si>
    <t>стол для переговоров (гл)</t>
  </si>
  <si>
    <t>00101061171</t>
  </si>
  <si>
    <t>стол руководителя (гл)</t>
  </si>
  <si>
    <t>00101061036</t>
  </si>
  <si>
    <t>шкаф платяной 3</t>
  </si>
  <si>
    <t>00101061184</t>
  </si>
  <si>
    <t>стол компьютерный угловой (бух)</t>
  </si>
  <si>
    <t>Итого по ПХИ:</t>
  </si>
  <si>
    <t>Прочее</t>
  </si>
  <si>
    <t xml:space="preserve">Итого по движимому имуществу: </t>
  </si>
  <si>
    <t>Раздел 3. Муниципальные унитарные предприятия, муниципальные предприятия, хозяйственные общества</t>
  </si>
  <si>
    <t>Муниципальное предприятие "Служба недвижимости"</t>
  </si>
  <si>
    <r>
      <t xml:space="preserve">Адрес: </t>
    </r>
    <r>
      <rPr>
        <b/>
        <u/>
        <sz val="12"/>
        <rFont val="Times New Roman"/>
        <family val="1"/>
        <charset val="204"/>
      </rPr>
      <t>Забайкальский край, Могойтуйский район, пгт. Могойтуй, ул. Заводская, д.6</t>
    </r>
  </si>
  <si>
    <r>
      <t xml:space="preserve">Основной государственный регистрационный номер: </t>
    </r>
    <r>
      <rPr>
        <b/>
        <u/>
        <sz val="12"/>
        <color indexed="8"/>
        <rFont val="Times New Roman"/>
        <family val="1"/>
        <charset val="204"/>
      </rPr>
      <t>1107580000153</t>
    </r>
  </si>
  <si>
    <r>
      <t xml:space="preserve">Дата государственной регистрации: </t>
    </r>
    <r>
      <rPr>
        <b/>
        <u/>
        <sz val="12"/>
        <color indexed="8"/>
        <rFont val="Times New Roman"/>
        <family val="1"/>
        <charset val="204"/>
      </rPr>
      <t>10.02.2010 г.</t>
    </r>
  </si>
  <si>
    <t>Основания создания юридического лица:</t>
  </si>
  <si>
    <r>
      <t xml:space="preserve">Размер уставного фонда: </t>
    </r>
    <r>
      <rPr>
        <b/>
        <u/>
        <sz val="12"/>
        <color indexed="8"/>
        <rFont val="Times New Roman"/>
        <family val="1"/>
        <charset val="204"/>
      </rPr>
      <t>500 000,00 рублей</t>
    </r>
  </si>
  <si>
    <t>Данные о балансовой и остаточной стоимости основных средств:</t>
  </si>
  <si>
    <t>Недвижимое имущество</t>
  </si>
  <si>
    <t>Административное здание ВСГТУ</t>
  </si>
  <si>
    <t>Земельный участок Зугалайская 7</t>
  </si>
  <si>
    <t>Контора Комсомольская, 2а</t>
  </si>
  <si>
    <t>Движимое имущество</t>
  </si>
  <si>
    <t>Транспортные средства</t>
  </si>
  <si>
    <t>МП "Служба недвижимости"</t>
  </si>
  <si>
    <t>Автомобиль КО-505А</t>
  </si>
  <si>
    <t>52ММ874673</t>
  </si>
  <si>
    <t>(на шасси Камаз-53215)</t>
  </si>
  <si>
    <t xml:space="preserve">Мусоровоз МКЗ-6103 на </t>
  </si>
  <si>
    <t>62МЕ024421</t>
  </si>
  <si>
    <t>шасси АМУР-531315</t>
  </si>
  <si>
    <t>Прицеп 2 ПТС-4</t>
  </si>
  <si>
    <t>80МО684919</t>
  </si>
  <si>
    <t>водовоз</t>
  </si>
  <si>
    <t>Автомашина ЗИЛ-130</t>
  </si>
  <si>
    <t>Автомашина ЗИЛ-130(2)</t>
  </si>
  <si>
    <t>75НВ362761</t>
  </si>
  <si>
    <t>Машина коммунальная на базе МТЗ-82</t>
  </si>
  <si>
    <t>Прицеп тракторный 2ПТС-4</t>
  </si>
  <si>
    <t>Автомобиль Лада 21154</t>
  </si>
  <si>
    <t>Итого по движимому имуществу:</t>
  </si>
  <si>
    <t>"___" ______________ _______ г.</t>
  </si>
  <si>
    <t xml:space="preserve">Наименование </t>
  </si>
  <si>
    <t xml:space="preserve">Дата ввода </t>
  </si>
  <si>
    <t>Индивидуализирующая</t>
  </si>
  <si>
    <t xml:space="preserve">Сумма </t>
  </si>
  <si>
    <t>объекта</t>
  </si>
  <si>
    <t>местонахождения</t>
  </si>
  <si>
    <t>характеристика</t>
  </si>
  <si>
    <t>00101031021</t>
  </si>
  <si>
    <t>ограждение свалки</t>
  </si>
  <si>
    <t>00101061126</t>
  </si>
  <si>
    <t>горка детская</t>
  </si>
  <si>
    <t>00101061127.1</t>
  </si>
  <si>
    <t>детский игровой комплекс</t>
  </si>
  <si>
    <t>000000000000051</t>
  </si>
  <si>
    <t>3-хкомнатная квартира</t>
  </si>
  <si>
    <t>ул. Заводская,д.8, кв.8</t>
  </si>
  <si>
    <t>1974 г.</t>
  </si>
  <si>
    <t>S - 57 кв.м.</t>
  </si>
  <si>
    <t>св-во № 75АА355230 от 25.01.2012г.</t>
  </si>
  <si>
    <t>000000000000027</t>
  </si>
  <si>
    <t>автобусный павильон</t>
  </si>
  <si>
    <t>ул. Декабристов, 2</t>
  </si>
  <si>
    <t>000000000000029</t>
  </si>
  <si>
    <t>ул. Зугалайская, 4</t>
  </si>
  <si>
    <t>000000000000025</t>
  </si>
  <si>
    <t>ул. 50 лет Победы</t>
  </si>
  <si>
    <t>000000000000026</t>
  </si>
  <si>
    <t>ул. Декабристов, 1</t>
  </si>
  <si>
    <t>000000000000023</t>
  </si>
  <si>
    <t>ул. Дылгырова, 6</t>
  </si>
  <si>
    <t>000000000000028</t>
  </si>
  <si>
    <t>ул. Зугалайская, 3</t>
  </si>
  <si>
    <t>000000000000024</t>
  </si>
  <si>
    <t>ул. Первомайская, 7</t>
  </si>
  <si>
    <t>ВА0000000338</t>
  </si>
  <si>
    <t>Водокачка №2</t>
  </si>
  <si>
    <t>ул. Профсоюзная</t>
  </si>
  <si>
    <t>1964 г.</t>
  </si>
  <si>
    <t>S - 24,7 кв.м.</t>
  </si>
  <si>
    <t>ВА0000000339</t>
  </si>
  <si>
    <t>Водокачка №5</t>
  </si>
  <si>
    <t>ул. Юбилейная</t>
  </si>
  <si>
    <t>S - 40,3 кв.м.</t>
  </si>
  <si>
    <t>ВА0000000330</t>
  </si>
  <si>
    <t>Водокачка №1</t>
  </si>
  <si>
    <t>ул. Набережная, 9</t>
  </si>
  <si>
    <t xml:space="preserve">2000 г. </t>
  </si>
  <si>
    <t>S - 20,2 кв.м.</t>
  </si>
  <si>
    <t>ВА0000000328</t>
  </si>
  <si>
    <t>Водокачка №3</t>
  </si>
  <si>
    <t>ВА0000000329</t>
  </si>
  <si>
    <t>Водокачка №4</t>
  </si>
  <si>
    <t>ул. Базара-Ринчино, 11</t>
  </si>
  <si>
    <t>S - 16,8 кв.м.</t>
  </si>
  <si>
    <t>ВА0000000332</t>
  </si>
  <si>
    <t>Водокачка №7</t>
  </si>
  <si>
    <t>ул. Номоконова, 20</t>
  </si>
  <si>
    <t xml:space="preserve">1992 г. </t>
  </si>
  <si>
    <t>S - 15,4 кв.м.</t>
  </si>
  <si>
    <t>ВА0000000333</t>
  </si>
  <si>
    <t>Водокачка №8</t>
  </si>
  <si>
    <t>ул. Зугалайская</t>
  </si>
  <si>
    <t>S - 21,3 кв.м.</t>
  </si>
  <si>
    <t>ВА0000000334</t>
  </si>
  <si>
    <t>Водокачка №9</t>
  </si>
  <si>
    <t>ул. Заводской мкр</t>
  </si>
  <si>
    <t>S - 30,1 кв.м.</t>
  </si>
  <si>
    <t>ВА0000000335</t>
  </si>
  <si>
    <t>водонапорная башня</t>
  </si>
  <si>
    <t>ул. Малиновского</t>
  </si>
  <si>
    <t>ВА0000000336</t>
  </si>
  <si>
    <t>00101031010</t>
  </si>
  <si>
    <t>водоотводный канал 50п.м.</t>
  </si>
  <si>
    <t>00101031011</t>
  </si>
  <si>
    <t>водоотводный канал 53п.м.</t>
  </si>
  <si>
    <t>ВА0000000257</t>
  </si>
  <si>
    <t>дамба вдоль речки</t>
  </si>
  <si>
    <t>000000000000031</t>
  </si>
  <si>
    <t>детская площадка</t>
  </si>
  <si>
    <t>ул. Заводская, д.9-10</t>
  </si>
  <si>
    <t>000000000000030</t>
  </si>
  <si>
    <t>ул. Зугалайская, д.16-16</t>
  </si>
  <si>
    <t>000000000000032</t>
  </si>
  <si>
    <t>ул. Зугалайская, д.4-4а</t>
  </si>
  <si>
    <t>000000000000056</t>
  </si>
  <si>
    <t>ул. Пушкина</t>
  </si>
  <si>
    <t>000000000000033</t>
  </si>
  <si>
    <t>ул. Чкалова</t>
  </si>
  <si>
    <t>жилой дом</t>
  </si>
  <si>
    <t>ул. Дагбацыренова, д.112, кв.1</t>
  </si>
  <si>
    <t>2012 г.</t>
  </si>
  <si>
    <t>S - 35,8 кв.м.</t>
  </si>
  <si>
    <t>св-во № 75АА486654 от 07.08.2013</t>
  </si>
  <si>
    <t>ул. Весенняя, д.11, кв.1</t>
  </si>
  <si>
    <t>св-во № 75АА511804 от 26.09.2013</t>
  </si>
  <si>
    <t>ул. Весенняя, д.11, кв.2</t>
  </si>
  <si>
    <t>св-во № 75АА511803 от 26.09.2013</t>
  </si>
  <si>
    <t>S - 40,5 кв.м</t>
  </si>
  <si>
    <t>ул. Ушарбайская, д. 112, кв.1</t>
  </si>
  <si>
    <t>св-во № 75АА486239 от 15.07.2013</t>
  </si>
  <si>
    <t>ул. Чапаева, 56, кв.2</t>
  </si>
  <si>
    <t>св-во № 75АА482426 от 02.09.2013</t>
  </si>
  <si>
    <t>ул. Чапаева, 58, кв.2</t>
  </si>
  <si>
    <t>св-во № 75АА486863 от 21.08.2013</t>
  </si>
  <si>
    <t>ВА0000000219.1</t>
  </si>
  <si>
    <t>жилая квартира(Мункуева Б.Ц.)</t>
  </si>
  <si>
    <t>ул. Зугалайская, д. 4а, кв. 7</t>
  </si>
  <si>
    <t>2007 г.</t>
  </si>
  <si>
    <t>ВА0000000267</t>
  </si>
  <si>
    <t>ул. Бальжимы Доржиевой, д.16</t>
  </si>
  <si>
    <t>S - 42 кв.м.</t>
  </si>
  <si>
    <t>св-во № 75АА293216 от 18.07.2011</t>
  </si>
  <si>
    <t>ВА0000000207.1</t>
  </si>
  <si>
    <t>ул. Бальжимы Доржиевой, д.18</t>
  </si>
  <si>
    <t xml:space="preserve">2007 г. </t>
  </si>
  <si>
    <t>св-во № 75АА293218 от 18.07.2011г.</t>
  </si>
  <si>
    <t>ВА0000000265</t>
  </si>
  <si>
    <t>ул. Бальжимы Доржиевой, д.25</t>
  </si>
  <si>
    <t>св-во № 75АА293101 от 12.07.2011г.</t>
  </si>
  <si>
    <t>ВА0000000210.1</t>
  </si>
  <si>
    <t>ул. Бальжимы Доржиевой, д.26</t>
  </si>
  <si>
    <t>св-во № 75АА174507 от 16.06.2011г.</t>
  </si>
  <si>
    <t>ВА0000000195</t>
  </si>
  <si>
    <t>ул. Парадовича, д.14</t>
  </si>
  <si>
    <t>св-во № 75АА293099 от 12.07.2011г.</t>
  </si>
  <si>
    <t>ВА0000000196</t>
  </si>
  <si>
    <t>ул. Парадовича, д.15</t>
  </si>
  <si>
    <t>св-во № 75АА215324 от 08.12.2010г.</t>
  </si>
  <si>
    <t>ВА0000000260</t>
  </si>
  <si>
    <t xml:space="preserve">жилой дом </t>
  </si>
  <si>
    <t>пер. Новый, д.6</t>
  </si>
  <si>
    <t>S - 36 кв.м.</t>
  </si>
  <si>
    <t>ВА0000000230.1</t>
  </si>
  <si>
    <t>ул. Ушарбайская, д.67</t>
  </si>
  <si>
    <t>ВА0000000239.1</t>
  </si>
  <si>
    <t>ВА0000000240.1</t>
  </si>
  <si>
    <t>ВА0000000241.1</t>
  </si>
  <si>
    <t>ул. Ушарбайская, д.77</t>
  </si>
  <si>
    <t>ВА0000000242</t>
  </si>
  <si>
    <t>ул. Ушарбайская, д.75</t>
  </si>
  <si>
    <t>ул. Ушарбайская, д.69</t>
  </si>
  <si>
    <t>ВА0000000244</t>
  </si>
  <si>
    <t>ул. Ушарбайская, д.71</t>
  </si>
  <si>
    <t>ВА0000000232.1</t>
  </si>
  <si>
    <t>ВА0000000233.1</t>
  </si>
  <si>
    <t>ул. Дагбацыренова, д.64</t>
  </si>
  <si>
    <t>ВА0000000234.1</t>
  </si>
  <si>
    <t>ул. Дагбацыренова, д.68</t>
  </si>
  <si>
    <t>ВА0000000235.1</t>
  </si>
  <si>
    <t>ул. Дагбацыренова, д.66</t>
  </si>
  <si>
    <t>ВА0000000237.1</t>
  </si>
  <si>
    <t>ул. Дагбацыренова, д.70</t>
  </si>
  <si>
    <t>ВА0000000238.1</t>
  </si>
  <si>
    <t>ВА0000000282</t>
  </si>
  <si>
    <t>ул. Бальжимы Доржиевой, д.27</t>
  </si>
  <si>
    <t>2010 г.</t>
  </si>
  <si>
    <t>св-во № 75АА225601 от 01.03.2011г.</t>
  </si>
  <si>
    <t>ВА0000000245</t>
  </si>
  <si>
    <t>ул.Южная, д.20</t>
  </si>
  <si>
    <t>2004 г.</t>
  </si>
  <si>
    <t>S - 62,6 кв.м.</t>
  </si>
  <si>
    <t>св-во № 75АА369691 от 24.03.2012г.</t>
  </si>
  <si>
    <t>ВА0000000246</t>
  </si>
  <si>
    <t>ул.Южная, д.28</t>
  </si>
  <si>
    <t>ул. Балябина, д.27</t>
  </si>
  <si>
    <t>ВА0000000249</t>
  </si>
  <si>
    <t>ул. Балябина, д.29</t>
  </si>
  <si>
    <t>ВА0000000250</t>
  </si>
  <si>
    <t>ул. Балябина, д.31</t>
  </si>
  <si>
    <t>ВА0000000251</t>
  </si>
  <si>
    <t>ул. Балябина, д.33</t>
  </si>
  <si>
    <t>ВА0000000252</t>
  </si>
  <si>
    <t>ВА0000000271</t>
  </si>
  <si>
    <t>здание бани</t>
  </si>
  <si>
    <t>ул. Зугалайская, д. 2</t>
  </si>
  <si>
    <t xml:space="preserve">1989 г. </t>
  </si>
  <si>
    <t>S - 442,2кв.м.</t>
  </si>
  <si>
    <t>св-во № 75АА610484 от 07.08.2014</t>
  </si>
  <si>
    <t>жилая квартира</t>
  </si>
  <si>
    <t>ВА0000000226.1</t>
  </si>
  <si>
    <t>ул. Малиновского, д.57, кв.10</t>
  </si>
  <si>
    <t>1954 г.</t>
  </si>
  <si>
    <t>S - 14 кв.м.</t>
  </si>
  <si>
    <t>св-во № 75АА657721 от 06.11.2014</t>
  </si>
  <si>
    <t>ВА0000000272</t>
  </si>
  <si>
    <t>котельная бани</t>
  </si>
  <si>
    <t>00101031016</t>
  </si>
  <si>
    <t>мемориальный знак 100-летие</t>
  </si>
  <si>
    <t>00101031017</t>
  </si>
  <si>
    <t>ограждение стадиона</t>
  </si>
  <si>
    <t>00101031018</t>
  </si>
  <si>
    <t>привокзальный фонтан</t>
  </si>
  <si>
    <t>000000000000005</t>
  </si>
  <si>
    <t>сарай</t>
  </si>
  <si>
    <t>ул. Заводская, 1-12</t>
  </si>
  <si>
    <t>000000000000006</t>
  </si>
  <si>
    <t>ул. Заводская, 10-16</t>
  </si>
  <si>
    <t>000000000000001</t>
  </si>
  <si>
    <t>ул. Заводская, 12-16</t>
  </si>
  <si>
    <t>000000000000007</t>
  </si>
  <si>
    <t>ул. Заводская, 12а-16</t>
  </si>
  <si>
    <t>000000000000008</t>
  </si>
  <si>
    <t>ул. Заводская, 2-16</t>
  </si>
  <si>
    <t>000000000000009</t>
  </si>
  <si>
    <t>ул. Заводская, 3-11</t>
  </si>
  <si>
    <t>000000000000022</t>
  </si>
  <si>
    <t>ул. Заводская, 4-16</t>
  </si>
  <si>
    <t>000000000000002</t>
  </si>
  <si>
    <t>ул. Заводская, 5-16</t>
  </si>
  <si>
    <t>000000000000003</t>
  </si>
  <si>
    <t>ул. Заводская, 5а-16</t>
  </si>
  <si>
    <t>000000000000010</t>
  </si>
  <si>
    <t>ул. Заводская, 5б-16</t>
  </si>
  <si>
    <t>000000000000011</t>
  </si>
  <si>
    <t>ул. Заводская, 6-16</t>
  </si>
  <si>
    <t>000000000000012</t>
  </si>
  <si>
    <t>ул. Заводская, 7-16</t>
  </si>
  <si>
    <t>000000000000015</t>
  </si>
  <si>
    <t>ул. Заводская, 8-16</t>
  </si>
  <si>
    <t>000000000000013</t>
  </si>
  <si>
    <t>ул. Заводская, 9-16</t>
  </si>
  <si>
    <t>000000000000014</t>
  </si>
  <si>
    <t>ул. Зугалайская, 16-18</t>
  </si>
  <si>
    <t>000000000000016</t>
  </si>
  <si>
    <t>ул. Зугалайская, 16а-18</t>
  </si>
  <si>
    <t>000000000000004</t>
  </si>
  <si>
    <t>ул. Зугалайская, 4 6/6</t>
  </si>
  <si>
    <t>000000000000017</t>
  </si>
  <si>
    <t>ул. Зугалайская, 4а 7/7</t>
  </si>
  <si>
    <t>000000000000018</t>
  </si>
  <si>
    <t>ул. Зугалайская, 4б-16</t>
  </si>
  <si>
    <t>000000000000019</t>
  </si>
  <si>
    <t>ул. Зугалайская, 4в-16</t>
  </si>
  <si>
    <t>000000000000020</t>
  </si>
  <si>
    <t>ул. Кооперативная, 2-14</t>
  </si>
  <si>
    <t>000000000000021</t>
  </si>
  <si>
    <t>ул. Малиновского, 33-16</t>
  </si>
  <si>
    <t>00101031019</t>
  </si>
  <si>
    <t>стадион</t>
  </si>
  <si>
    <t>00101040076</t>
  </si>
  <si>
    <t>трансформаторная станция</t>
  </si>
  <si>
    <t>ул. Первомайская, д. 33</t>
  </si>
  <si>
    <t>1976 г.</t>
  </si>
  <si>
    <t>мощность - 250кВА</t>
  </si>
  <si>
    <t>св-во № 75АА187838 от 09.09.2010г.</t>
  </si>
  <si>
    <t>00101031020</t>
  </si>
  <si>
    <t>фонтан</t>
  </si>
  <si>
    <t>000000000000053</t>
  </si>
  <si>
    <t>электростанция KIROR</t>
  </si>
  <si>
    <t>ул. Зугалайская, д. 4, кв. 1</t>
  </si>
  <si>
    <t>S - 27,3 кв.м</t>
  </si>
  <si>
    <t>св-во № 75АА467942 от 30.04.2013</t>
  </si>
  <si>
    <t>001085100340</t>
  </si>
  <si>
    <t>котельная базы ЖКХ</t>
  </si>
  <si>
    <t>ул. Заводская, д. 6</t>
  </si>
  <si>
    <t>2005 г.</t>
  </si>
  <si>
    <t>S - 91,0 кв.м.</t>
  </si>
  <si>
    <t>св-во № 75АА519156 от 12.11.2013</t>
  </si>
  <si>
    <t>ВА0000000382</t>
  </si>
  <si>
    <t xml:space="preserve">здание гаража </t>
  </si>
  <si>
    <t>S - 412,1 кв.м.</t>
  </si>
  <si>
    <t>св-во №75АА519444 от 27.11.2013</t>
  </si>
  <si>
    <t>здание административное</t>
  </si>
  <si>
    <t>ул. Дылгырова, б/н</t>
  </si>
  <si>
    <t>S - 313,4 кв.м.</t>
  </si>
  <si>
    <t>св-во 80РО003913</t>
  </si>
  <si>
    <t>ангар металлический</t>
  </si>
  <si>
    <t>S - 504,6 кв.м.</t>
  </si>
  <si>
    <t>св-во 80РО004188</t>
  </si>
  <si>
    <t>001085200350</t>
  </si>
  <si>
    <t>тепловые сети</t>
  </si>
  <si>
    <t>пгт. Могойтуй</t>
  </si>
  <si>
    <t>пр-ть 2239,7 м.</t>
  </si>
  <si>
    <t>св-во № 75АА544251 от 24.01.2014</t>
  </si>
  <si>
    <t>Автомобиль ВАЗ-21074</t>
  </si>
  <si>
    <t>ул. Ушарбайская, д.81</t>
  </si>
  <si>
    <t>ул. Дагбацыренова, д. 72</t>
  </si>
  <si>
    <t>ул. Дагбацыренова, д.76</t>
  </si>
  <si>
    <t>ул. Балябина, д.37</t>
  </si>
  <si>
    <t>гараж</t>
  </si>
  <si>
    <t>ул. Малиновского, д. 59</t>
  </si>
  <si>
    <t>водоотводной канал прот. 138 п.м.</t>
  </si>
  <si>
    <t>ул. Северная</t>
  </si>
  <si>
    <t>уличное освещение</t>
  </si>
  <si>
    <t>ул. Молодежная, Заводской мкр.</t>
  </si>
  <si>
    <t xml:space="preserve">жилая квартира </t>
  </si>
  <si>
    <t>Глава ГП "Могойтуй" _________________ Ч.Б. Дугаров</t>
  </si>
  <si>
    <t>ул. Комсомольская, д. 55а, кв. 1</t>
  </si>
  <si>
    <t>ул. Комсомольская, д. 55б, кв. 2</t>
  </si>
  <si>
    <t>ул. Октябрьская, д. 4, кв. 1</t>
  </si>
  <si>
    <t>ул. Октябрьская, д. 4, кв. 2</t>
  </si>
  <si>
    <t>котельная ДЮСШ</t>
  </si>
  <si>
    <t>ул. Первомайская</t>
  </si>
  <si>
    <t>ул. Пушкина, д. 15а, кв. 1</t>
  </si>
  <si>
    <t>ул. Пушкина, д. 15а, кв. 2</t>
  </si>
  <si>
    <t>ул. Пушкина, д. 13а, кв. 1</t>
  </si>
  <si>
    <t>ул. Читинская, д. 2а,кв. 1</t>
  </si>
  <si>
    <t xml:space="preserve">трактор гусеничный Б-170 </t>
  </si>
  <si>
    <t>трактор Беларусь (баровая машина БГМ-1)</t>
  </si>
  <si>
    <t>бурильно-крановая машина БМ-205</t>
  </si>
  <si>
    <t>автомобиль АРС-14 (1)</t>
  </si>
  <si>
    <t>автомобиль АРС-14 (2)</t>
  </si>
  <si>
    <t>Итого по казне:</t>
  </si>
  <si>
    <t>Глава ГП "Могойтуй"   ___________________  Ч.Б. Дугаров</t>
  </si>
  <si>
    <t>ВА0000000441</t>
  </si>
  <si>
    <t>автогрейдер ДЗ-122</t>
  </si>
  <si>
    <t>25ТС927078 от 04.10.2011</t>
  </si>
  <si>
    <t>52КС464522 от 04.10.2011</t>
  </si>
  <si>
    <t>объект захоронения и утилизации биологических отходов</t>
  </si>
  <si>
    <t>устройство пешеходного ограждени ДДТ ул. Зугалайская</t>
  </si>
  <si>
    <t>устройство пешеходного ограждени МДОУ Колокольчик</t>
  </si>
  <si>
    <t>устройство пешеходного ограждения МСОШ №1 ул. Комсомольская</t>
  </si>
  <si>
    <t>устройство пешеходного ограждения МСОШ №3 ул. Зугалайская</t>
  </si>
  <si>
    <t>остановка общественного транспорта по ул. Зугалайская МСОШ№3</t>
  </si>
  <si>
    <t>остановка общественного транспорта по ул. Зугалайская МСОШ№2</t>
  </si>
  <si>
    <t>остановка общественного транспорта по ул. Заводская МДОУ Колокольчик</t>
  </si>
  <si>
    <t>остановка общественного транспорта по ул. Зугалайская парк Молодежный</t>
  </si>
  <si>
    <t>общественный туалет по ул. Зугалайская 7</t>
  </si>
  <si>
    <t>общественный туалет по ул. Заводская 9,10</t>
  </si>
  <si>
    <t>общественный туалет по ул. Заводская 5,5а</t>
  </si>
  <si>
    <t>общественный туалет по ул. Кооперативная 2</t>
  </si>
  <si>
    <t>ул. Зугалайская, д. 7</t>
  </si>
  <si>
    <t>выгребная яма Кооперативная, 2</t>
  </si>
  <si>
    <t>общественный туалет по ул. Зугалайская 16а</t>
  </si>
  <si>
    <t>водокачка мкр. Западный</t>
  </si>
  <si>
    <t>площадка для хоккея с шайбой</t>
  </si>
  <si>
    <t>нежилое здание (пост ГАИ)</t>
  </si>
  <si>
    <t>земельный участок ул. Заводская 17а</t>
  </si>
  <si>
    <t>земельный участок ул. Заводская 17в</t>
  </si>
  <si>
    <t>Помещение 1 в админ.здании</t>
  </si>
  <si>
    <t>Программно-аппаратный комплекс "Водораздатчик" №2</t>
  </si>
  <si>
    <t>Программно-аппаратный комплекс "Водораздатчик" №1</t>
  </si>
  <si>
    <t>Программно-аппаратный комплекс "Водораздатчик" №3</t>
  </si>
  <si>
    <t>А/машина Хино Ренджер</t>
  </si>
  <si>
    <t>Программно-аппаратный комплекс "Водораздатчик" №4</t>
  </si>
  <si>
    <t>Программно-аппаратный комплекс "Водораздатчик" №5</t>
  </si>
  <si>
    <t>Устройство системы автоматизации учета потребления воды с удаленным доступом</t>
  </si>
  <si>
    <r>
      <t xml:space="preserve">Среднесписочная численность работников: </t>
    </r>
    <r>
      <rPr>
        <b/>
        <u/>
        <sz val="12"/>
        <color indexed="8"/>
        <rFont val="Times New Roman"/>
        <family val="1"/>
        <charset val="204"/>
      </rPr>
      <t>14</t>
    </r>
  </si>
  <si>
    <t>палисадники ул. Комсомольская</t>
  </si>
  <si>
    <t>водокачка ул. Энергетиков</t>
  </si>
  <si>
    <t>универсальная спортивная площадка МСОШ № 2</t>
  </si>
  <si>
    <t>уличный тренажерный комплекс Центральный стадион</t>
  </si>
  <si>
    <t>нежилое здание - магазин ул. Парадовича, 8</t>
  </si>
  <si>
    <t>нежилое здание - СТО "Транзит"</t>
  </si>
  <si>
    <t>игровой комплекс (малый) 3шт</t>
  </si>
  <si>
    <t>качели двойные 3шт</t>
  </si>
  <si>
    <t>сиденье для качелей 6шт</t>
  </si>
  <si>
    <t>качалка-балансир 3шт</t>
  </si>
  <si>
    <t>карусель 3шт</t>
  </si>
  <si>
    <t>песочница 3шт</t>
  </si>
  <si>
    <t>скамья парковая со спинкой 9шт</t>
  </si>
  <si>
    <t>урна металлическая 9шт</t>
  </si>
  <si>
    <t>воркаут-комплекс №1 рукоход классический двухуровневый</t>
  </si>
  <si>
    <t>воркаут-комплекс №2 "Спортианый комплекс с лестницей, тремя турниками и брусьями"</t>
  </si>
  <si>
    <t>воркаут-комплекс №3 "Спортивный комплекс со скамьей для пресса, лестницей, турником и брусьями"</t>
  </si>
  <si>
    <t>воркаут-комплекс №4 "Скамейка для пресса"</t>
  </si>
  <si>
    <t>воркаут-комплекс №5 "Брусья тройные низкие"</t>
  </si>
  <si>
    <t>тренажер "Гребля"</t>
  </si>
  <si>
    <t>тренажер "Верхняя тяга"</t>
  </si>
  <si>
    <t>тренажер "Жим ногами"</t>
  </si>
  <si>
    <t>тренажер для спины наклонный "Гиперэкстензия"</t>
  </si>
  <si>
    <t>скамья 2шт</t>
  </si>
  <si>
    <t>урна 2 шт</t>
  </si>
  <si>
    <t xml:space="preserve">                                                                                                       городского поселения "Могойтуй" на 01.01.2021 г.</t>
  </si>
  <si>
    <t>ВА0000000466</t>
  </si>
  <si>
    <t>грузовой автомобиль УАЗ-39094</t>
  </si>
  <si>
    <t>73МВ267651 от 07.10.2020</t>
  </si>
  <si>
    <t>АВ087276 от 22.05.2019</t>
  </si>
  <si>
    <t xml:space="preserve">                  Реестр муниципального имущества, находящегося в муниципальной казне на 01.01.2021 года</t>
  </si>
  <si>
    <t>ул. Комсомольская, д. 72, кв. 2</t>
  </si>
  <si>
    <t>автобус КАВЗ 397620</t>
  </si>
  <si>
    <t>Х1Е39762040036181</t>
  </si>
  <si>
    <t>Х1Е39762040036164</t>
  </si>
  <si>
    <t>жилой дом Парадовича, 73</t>
  </si>
  <si>
    <t>Программно-аппаратный комплекс "Водораздатчик" № 6</t>
  </si>
  <si>
    <t>ул. Ленская, д. 13</t>
  </si>
  <si>
    <t>ВА0000000477</t>
  </si>
  <si>
    <t>автомобиль КАМАЗ-65115 ассенизатор</t>
  </si>
  <si>
    <t>ВА0000000476</t>
  </si>
  <si>
    <t>автомобиль КАМАЗ-65117 бортовой с КМУ</t>
  </si>
  <si>
    <t>16РН809143 от 18.12.2020</t>
  </si>
  <si>
    <t>16НЕ896748 от 31.10.2011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</si>
</sst>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6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indexed="6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Border="1"/>
    <xf numFmtId="0" fontId="4" fillId="0" borderId="0" xfId="1" applyFont="1"/>
    <xf numFmtId="0" fontId="5" fillId="0" borderId="0" xfId="1" applyFont="1"/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7" fillId="0" borderId="11" xfId="1" applyFont="1" applyFill="1" applyBorder="1"/>
    <xf numFmtId="0" fontId="8" fillId="0" borderId="5" xfId="1" applyFont="1" applyFill="1" applyBorder="1" applyAlignment="1">
      <alignment horizontal="center"/>
    </xf>
    <xf numFmtId="49" fontId="8" fillId="0" borderId="5" xfId="1" applyNumberFormat="1" applyFont="1" applyBorder="1" applyAlignment="1">
      <alignment horizontal="center"/>
    </xf>
    <xf numFmtId="14" fontId="8" fillId="0" borderId="5" xfId="1" applyNumberFormat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49" fontId="8" fillId="0" borderId="9" xfId="1" applyNumberFormat="1" applyFont="1" applyBorder="1" applyAlignment="1">
      <alignment horizontal="center"/>
    </xf>
    <xf numFmtId="14" fontId="8" fillId="0" borderId="9" xfId="1" applyNumberFormat="1" applyFont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49" fontId="8" fillId="0" borderId="10" xfId="1" applyNumberFormat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0" xfId="1" applyNumberFormat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7" fillId="0" borderId="0" xfId="1" applyFont="1"/>
    <xf numFmtId="0" fontId="19" fillId="0" borderId="0" xfId="1" applyFont="1"/>
    <xf numFmtId="0" fontId="18" fillId="0" borderId="0" xfId="1" applyFont="1"/>
    <xf numFmtId="0" fontId="6" fillId="0" borderId="0" xfId="1" applyFont="1" applyBorder="1" applyAlignment="1">
      <alignment horizontal="left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49" fontId="5" fillId="0" borderId="10" xfId="1" applyNumberFormat="1" applyFont="1" applyBorder="1"/>
    <xf numFmtId="0" fontId="5" fillId="0" borderId="10" xfId="1" applyFont="1" applyBorder="1"/>
    <xf numFmtId="0" fontId="17" fillId="0" borderId="10" xfId="1" applyFont="1" applyBorder="1"/>
    <xf numFmtId="49" fontId="17" fillId="0" borderId="10" xfId="1" applyNumberFormat="1" applyFont="1" applyBorder="1"/>
    <xf numFmtId="49" fontId="17" fillId="0" borderId="5" xfId="1" applyNumberFormat="1" applyFont="1" applyBorder="1"/>
    <xf numFmtId="0" fontId="17" fillId="0" borderId="18" xfId="1" applyFont="1" applyBorder="1"/>
    <xf numFmtId="0" fontId="17" fillId="0" borderId="0" xfId="1" applyFont="1" applyBorder="1"/>
    <xf numFmtId="0" fontId="5" fillId="0" borderId="17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4" fontId="5" fillId="0" borderId="10" xfId="1" applyNumberFormat="1" applyFont="1" applyBorder="1"/>
    <xf numFmtId="0" fontId="5" fillId="0" borderId="10" xfId="1" applyFont="1" applyFill="1" applyBorder="1"/>
    <xf numFmtId="4" fontId="17" fillId="0" borderId="10" xfId="1" applyNumberFormat="1" applyFont="1" applyBorder="1"/>
    <xf numFmtId="0" fontId="5" fillId="0" borderId="5" xfId="1" applyFont="1" applyFill="1" applyBorder="1"/>
    <xf numFmtId="0" fontId="5" fillId="0" borderId="5" xfId="1" applyFont="1" applyBorder="1"/>
    <xf numFmtId="0" fontId="17" fillId="0" borderId="5" xfId="1" applyFont="1" applyBorder="1"/>
    <xf numFmtId="4" fontId="17" fillId="0" borderId="5" xfId="1" applyNumberFormat="1" applyFont="1" applyFill="1" applyBorder="1"/>
    <xf numFmtId="0" fontId="5" fillId="0" borderId="18" xfId="1" applyFont="1" applyBorder="1"/>
    <xf numFmtId="164" fontId="5" fillId="0" borderId="18" xfId="1" applyNumberFormat="1" applyFont="1" applyBorder="1"/>
    <xf numFmtId="0" fontId="5" fillId="0" borderId="22" xfId="1" applyFont="1" applyBorder="1"/>
    <xf numFmtId="0" fontId="5" fillId="0" borderId="23" xfId="1" applyFont="1" applyBorder="1"/>
    <xf numFmtId="0" fontId="5" fillId="0" borderId="24" xfId="1" applyFont="1" applyBorder="1"/>
    <xf numFmtId="0" fontId="5" fillId="0" borderId="19" xfId="1" applyFont="1" applyBorder="1"/>
    <xf numFmtId="0" fontId="5" fillId="0" borderId="20" xfId="1" applyFont="1" applyBorder="1"/>
    <xf numFmtId="0" fontId="5" fillId="0" borderId="21" xfId="1" applyFont="1" applyBorder="1"/>
    <xf numFmtId="4" fontId="9" fillId="0" borderId="18" xfId="1" applyNumberFormat="1" applyFont="1" applyBorder="1"/>
    <xf numFmtId="164" fontId="9" fillId="0" borderId="18" xfId="1" applyNumberFormat="1" applyFont="1" applyBorder="1"/>
    <xf numFmtId="164" fontId="17" fillId="0" borderId="0" xfId="1" applyNumberFormat="1" applyFont="1"/>
    <xf numFmtId="0" fontId="22" fillId="0" borderId="10" xfId="1" applyFont="1" applyBorder="1" applyAlignment="1">
      <alignment horizontal="center"/>
    </xf>
    <xf numFmtId="0" fontId="8" fillId="0" borderId="10" xfId="1" applyFont="1" applyBorder="1"/>
    <xf numFmtId="49" fontId="8" fillId="0" borderId="10" xfId="1" applyNumberFormat="1" applyFont="1" applyBorder="1"/>
    <xf numFmtId="0" fontId="22" fillId="0" borderId="10" xfId="1" applyFont="1" applyBorder="1"/>
    <xf numFmtId="14" fontId="8" fillId="0" borderId="10" xfId="1" applyNumberFormat="1" applyFont="1" applyBorder="1"/>
    <xf numFmtId="4" fontId="8" fillId="0" borderId="10" xfId="1" applyNumberFormat="1" applyFont="1" applyBorder="1"/>
    <xf numFmtId="0" fontId="17" fillId="0" borderId="11" xfId="1" applyFont="1" applyFill="1" applyBorder="1"/>
    <xf numFmtId="49" fontId="17" fillId="0" borderId="0" xfId="1" applyNumberFormat="1" applyFont="1" applyBorder="1"/>
    <xf numFmtId="0" fontId="17" fillId="0" borderId="0" xfId="1" applyFont="1" applyFill="1" applyBorder="1"/>
    <xf numFmtId="14" fontId="17" fillId="0" borderId="0" xfId="1" applyNumberFormat="1" applyFont="1" applyBorder="1"/>
    <xf numFmtId="14" fontId="17" fillId="2" borderId="0" xfId="1" applyNumberFormat="1" applyFont="1" applyFill="1" applyBorder="1"/>
    <xf numFmtId="164" fontId="24" fillId="2" borderId="10" xfId="1" applyNumberFormat="1" applyFont="1" applyFill="1" applyBorder="1"/>
    <xf numFmtId="14" fontId="9" fillId="2" borderId="0" xfId="1" applyNumberFormat="1" applyFont="1" applyFill="1" applyBorder="1" applyAlignment="1">
      <alignment horizontal="right"/>
    </xf>
    <xf numFmtId="164" fontId="9" fillId="2" borderId="0" xfId="1" applyNumberFormat="1" applyFont="1" applyFill="1" applyBorder="1"/>
    <xf numFmtId="4" fontId="17" fillId="0" borderId="0" xfId="1" applyNumberFormat="1" applyFont="1" applyBorder="1"/>
    <xf numFmtId="0" fontId="8" fillId="0" borderId="10" xfId="1" applyFont="1" applyFill="1" applyBorder="1"/>
    <xf numFmtId="0" fontId="22" fillId="0" borderId="10" xfId="1" applyFont="1" applyFill="1" applyBorder="1"/>
    <xf numFmtId="14" fontId="8" fillId="0" borderId="10" xfId="1" applyNumberFormat="1" applyFont="1" applyFill="1" applyBorder="1"/>
    <xf numFmtId="0" fontId="8" fillId="0" borderId="10" xfId="1" applyNumberFormat="1" applyFont="1" applyBorder="1"/>
    <xf numFmtId="164" fontId="8" fillId="0" borderId="10" xfId="1" applyNumberFormat="1" applyFont="1" applyBorder="1"/>
    <xf numFmtId="14" fontId="8" fillId="0" borderId="0" xfId="1" applyNumberFormat="1" applyFont="1" applyBorder="1"/>
    <xf numFmtId="4" fontId="8" fillId="0" borderId="0" xfId="1" applyNumberFormat="1" applyFont="1" applyBorder="1"/>
    <xf numFmtId="0" fontId="8" fillId="0" borderId="10" xfId="1" applyFont="1" applyBorder="1" applyAlignment="1">
      <alignment horizontal="left"/>
    </xf>
    <xf numFmtId="49" fontId="8" fillId="0" borderId="5" xfId="1" applyNumberFormat="1" applyFont="1" applyBorder="1"/>
    <xf numFmtId="0" fontId="22" fillId="0" borderId="5" xfId="1" applyFont="1" applyFill="1" applyBorder="1"/>
    <xf numFmtId="14" fontId="8" fillId="0" borderId="5" xfId="1" applyNumberFormat="1" applyFont="1" applyFill="1" applyBorder="1"/>
    <xf numFmtId="14" fontId="8" fillId="0" borderId="5" xfId="1" applyNumberFormat="1" applyFont="1" applyBorder="1"/>
    <xf numFmtId="0" fontId="22" fillId="0" borderId="18" xfId="1" applyFont="1" applyFill="1" applyBorder="1"/>
    <xf numFmtId="14" fontId="8" fillId="0" borderId="18" xfId="1" applyNumberFormat="1" applyFont="1" applyFill="1" applyBorder="1"/>
    <xf numFmtId="14" fontId="8" fillId="0" borderId="18" xfId="1" applyNumberFormat="1" applyFont="1" applyBorder="1"/>
    <xf numFmtId="0" fontId="8" fillId="0" borderId="11" xfId="1" applyFont="1" applyFill="1" applyBorder="1"/>
    <xf numFmtId="49" fontId="8" fillId="0" borderId="0" xfId="1" applyNumberFormat="1" applyFont="1" applyBorder="1"/>
    <xf numFmtId="0" fontId="8" fillId="0" borderId="0" xfId="1" applyFont="1" applyFill="1" applyBorder="1"/>
    <xf numFmtId="14" fontId="8" fillId="0" borderId="0" xfId="1" applyNumberFormat="1" applyFont="1" applyFill="1" applyBorder="1"/>
    <xf numFmtId="14" fontId="9" fillId="2" borderId="10" xfId="1" applyNumberFormat="1" applyFont="1" applyFill="1" applyBorder="1"/>
    <xf numFmtId="4" fontId="25" fillId="2" borderId="10" xfId="1" applyNumberFormat="1" applyFont="1" applyFill="1" applyBorder="1"/>
    <xf numFmtId="164" fontId="25" fillId="2" borderId="10" xfId="1" applyNumberFormat="1" applyFont="1" applyFill="1" applyBorder="1"/>
    <xf numFmtId="0" fontId="8" fillId="0" borderId="13" xfId="1" applyFont="1" applyFill="1" applyBorder="1"/>
    <xf numFmtId="49" fontId="8" fillId="0" borderId="14" xfId="1" applyNumberFormat="1" applyFont="1" applyBorder="1"/>
    <xf numFmtId="0" fontId="8" fillId="0" borderId="14" xfId="1" applyFont="1" applyFill="1" applyBorder="1"/>
    <xf numFmtId="14" fontId="8" fillId="0" borderId="14" xfId="1" applyNumberFormat="1" applyFont="1" applyBorder="1"/>
    <xf numFmtId="14" fontId="9" fillId="2" borderId="10" xfId="1" applyNumberFormat="1" applyFont="1" applyFill="1" applyBorder="1" applyAlignment="1">
      <alignment horizontal="right"/>
    </xf>
    <xf numFmtId="0" fontId="8" fillId="0" borderId="14" xfId="1" applyFont="1" applyBorder="1"/>
    <xf numFmtId="0" fontId="8" fillId="0" borderId="0" xfId="1" applyFont="1" applyBorder="1"/>
    <xf numFmtId="14" fontId="10" fillId="2" borderId="0" xfId="1" applyNumberFormat="1" applyFont="1" applyFill="1" applyBorder="1" applyAlignment="1">
      <alignment horizontal="right"/>
    </xf>
    <xf numFmtId="164" fontId="10" fillId="2" borderId="0" xfId="1" applyNumberFormat="1" applyFont="1" applyFill="1" applyBorder="1"/>
    <xf numFmtId="4" fontId="17" fillId="0" borderId="5" xfId="1" applyNumberFormat="1" applyFont="1" applyBorder="1"/>
    <xf numFmtId="164" fontId="17" fillId="0" borderId="5" xfId="1" applyNumberFormat="1" applyFont="1" applyBorder="1"/>
    <xf numFmtId="0" fontId="17" fillId="0" borderId="0" xfId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/>
    </xf>
    <xf numFmtId="4" fontId="17" fillId="0" borderId="0" xfId="1" applyNumberFormat="1" applyFont="1" applyBorder="1" applyAlignment="1">
      <alignment horizontal="center"/>
    </xf>
    <xf numFmtId="164" fontId="17" fillId="0" borderId="0" xfId="1" applyNumberFormat="1" applyFont="1" applyBorder="1" applyAlignment="1">
      <alignment horizontal="center"/>
    </xf>
    <xf numFmtId="14" fontId="17" fillId="0" borderId="10" xfId="1" applyNumberFormat="1" applyFont="1" applyBorder="1"/>
    <xf numFmtId="49" fontId="17" fillId="0" borderId="12" xfId="1" applyNumberFormat="1" applyFont="1" applyBorder="1"/>
    <xf numFmtId="49" fontId="17" fillId="0" borderId="16" xfId="1" applyNumberFormat="1" applyFont="1" applyBorder="1"/>
    <xf numFmtId="49" fontId="17" fillId="0" borderId="17" xfId="1" applyNumberFormat="1" applyFont="1" applyBorder="1"/>
    <xf numFmtId="49" fontId="17" fillId="0" borderId="9" xfId="1" applyNumberFormat="1" applyFont="1" applyBorder="1"/>
    <xf numFmtId="14" fontId="17" fillId="0" borderId="5" xfId="1" applyNumberFormat="1" applyFont="1" applyBorder="1"/>
    <xf numFmtId="49" fontId="17" fillId="0" borderId="18" xfId="1" applyNumberFormat="1" applyFont="1" applyBorder="1"/>
    <xf numFmtId="14" fontId="17" fillId="0" borderId="18" xfId="1" applyNumberFormat="1" applyFont="1" applyBorder="1"/>
    <xf numFmtId="0" fontId="17" fillId="2" borderId="0" xfId="1" applyFont="1" applyFill="1" applyBorder="1"/>
    <xf numFmtId="0" fontId="9" fillId="2" borderId="0" xfId="1" applyFont="1" applyFill="1" applyBorder="1"/>
    <xf numFmtId="4" fontId="9" fillId="2" borderId="0" xfId="1" applyNumberFormat="1" applyFont="1" applyFill="1" applyBorder="1"/>
    <xf numFmtId="4" fontId="5" fillId="0" borderId="5" xfId="1" applyNumberFormat="1" applyFont="1" applyBorder="1"/>
    <xf numFmtId="4" fontId="5" fillId="0" borderId="18" xfId="1" applyNumberFormat="1" applyFont="1" applyBorder="1"/>
    <xf numFmtId="4" fontId="5" fillId="3" borderId="10" xfId="1" applyNumberFormat="1" applyFont="1" applyFill="1" applyBorder="1"/>
    <xf numFmtId="0" fontId="1" fillId="3" borderId="0" xfId="1" applyFill="1"/>
    <xf numFmtId="0" fontId="17" fillId="0" borderId="5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0" xfId="1" applyFont="1" applyBorder="1"/>
    <xf numFmtId="0" fontId="17" fillId="3" borderId="18" xfId="1" applyFont="1" applyFill="1" applyBorder="1"/>
    <xf numFmtId="0" fontId="5" fillId="3" borderId="18" xfId="1" applyFont="1" applyFill="1" applyBorder="1"/>
    <xf numFmtId="164" fontId="5" fillId="3" borderId="18" xfId="1" applyNumberFormat="1" applyFont="1" applyFill="1" applyBorder="1"/>
    <xf numFmtId="0" fontId="17" fillId="0" borderId="10" xfId="1" applyFont="1" applyBorder="1" applyAlignment="1">
      <alignment horizontal="center" vertical="center"/>
    </xf>
    <xf numFmtId="4" fontId="17" fillId="0" borderId="18" xfId="1" applyNumberFormat="1" applyFont="1" applyBorder="1"/>
    <xf numFmtId="164" fontId="17" fillId="0" borderId="18" xfId="1" applyNumberFormat="1" applyFont="1" applyBorder="1"/>
    <xf numFmtId="0" fontId="1" fillId="0" borderId="18" xfId="1" applyBorder="1"/>
    <xf numFmtId="49" fontId="17" fillId="0" borderId="0" xfId="1" applyNumberFormat="1" applyFont="1" applyBorder="1" applyAlignment="1">
      <alignment horizontal="left"/>
    </xf>
    <xf numFmtId="0" fontId="9" fillId="0" borderId="18" xfId="1" applyFont="1" applyBorder="1" applyAlignment="1">
      <alignment horizontal="right"/>
    </xf>
    <xf numFmtId="4" fontId="9" fillId="2" borderId="18" xfId="1" applyNumberFormat="1" applyFont="1" applyFill="1" applyBorder="1"/>
    <xf numFmtId="4" fontId="9" fillId="0" borderId="18" xfId="1" applyNumberFormat="1" applyFont="1" applyBorder="1" applyAlignment="1">
      <alignment horizontal="center"/>
    </xf>
    <xf numFmtId="164" fontId="9" fillId="0" borderId="18" xfId="1" applyNumberFormat="1" applyFont="1" applyBorder="1" applyAlignment="1">
      <alignment horizontal="center"/>
    </xf>
    <xf numFmtId="0" fontId="17" fillId="0" borderId="18" xfId="1" applyFont="1" applyBorder="1" applyAlignment="1">
      <alignment horizontal="center" vertical="center"/>
    </xf>
    <xf numFmtId="0" fontId="17" fillId="0" borderId="0" xfId="1" applyFont="1" applyBorder="1"/>
    <xf numFmtId="0" fontId="5" fillId="0" borderId="18" xfId="1" applyFont="1" applyBorder="1" applyAlignment="1">
      <alignment horizontal="left"/>
    </xf>
    <xf numFmtId="0" fontId="9" fillId="0" borderId="25" xfId="1" applyFont="1" applyBorder="1" applyAlignment="1">
      <alignment horizontal="right"/>
    </xf>
    <xf numFmtId="4" fontId="17" fillId="0" borderId="25" xfId="1" applyNumberFormat="1" applyFont="1" applyBorder="1"/>
    <xf numFmtId="0" fontId="17" fillId="0" borderId="26" xfId="1" applyFont="1" applyBorder="1"/>
    <xf numFmtId="0" fontId="5" fillId="0" borderId="26" xfId="1" applyFont="1" applyBorder="1"/>
    <xf numFmtId="0" fontId="5" fillId="0" borderId="18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17" fillId="0" borderId="0" xfId="1" applyFont="1" applyBorder="1"/>
    <xf numFmtId="0" fontId="5" fillId="0" borderId="18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9" fillId="0" borderId="25" xfId="1" applyFont="1" applyBorder="1"/>
    <xf numFmtId="0" fontId="5" fillId="0" borderId="25" xfId="1" applyFont="1" applyBorder="1"/>
    <xf numFmtId="0" fontId="8" fillId="0" borderId="15" xfId="1" applyNumberFormat="1" applyFont="1" applyBorder="1"/>
    <xf numFmtId="49" fontId="8" fillId="0" borderId="26" xfId="1" applyNumberFormat="1" applyFont="1" applyBorder="1"/>
    <xf numFmtId="0" fontId="22" fillId="0" borderId="26" xfId="1" applyFont="1" applyFill="1" applyBorder="1"/>
    <xf numFmtId="14" fontId="8" fillId="0" borderId="26" xfId="1" applyNumberFormat="1" applyFont="1" applyFill="1" applyBorder="1"/>
    <xf numFmtId="14" fontId="8" fillId="0" borderId="26" xfId="1" applyNumberFormat="1" applyFont="1" applyBorder="1"/>
    <xf numFmtId="14" fontId="8" fillId="0" borderId="17" xfId="1" applyNumberFormat="1" applyFont="1" applyBorder="1"/>
    <xf numFmtId="0" fontId="17" fillId="0" borderId="25" xfId="1" applyFont="1" applyBorder="1"/>
    <xf numFmtId="4" fontId="17" fillId="0" borderId="10" xfId="1" applyNumberFormat="1" applyFont="1" applyBorder="1"/>
    <xf numFmtId="0" fontId="17" fillId="0" borderId="5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9" fillId="2" borderId="18" xfId="1" applyFont="1" applyFill="1" applyBorder="1"/>
    <xf numFmtId="14" fontId="17" fillId="0" borderId="10" xfId="1" applyNumberFormat="1" applyFont="1" applyBorder="1" applyAlignment="1">
      <alignment horizontal="right"/>
    </xf>
    <xf numFmtId="49" fontId="17" fillId="0" borderId="18" xfId="1" applyNumberFormat="1" applyFont="1" applyBorder="1" applyAlignment="1">
      <alignment horizontal="left" vertical="center"/>
    </xf>
    <xf numFmtId="0" fontId="9" fillId="0" borderId="0" xfId="1" applyFont="1" applyBorder="1"/>
    <xf numFmtId="0" fontId="17" fillId="0" borderId="10" xfId="1" applyFont="1" applyBorder="1"/>
    <xf numFmtId="0" fontId="9" fillId="2" borderId="0" xfId="1" applyFont="1" applyFill="1" applyBorder="1" applyAlignment="1">
      <alignment horizontal="right"/>
    </xf>
    <xf numFmtId="0" fontId="17" fillId="0" borderId="22" xfId="1" applyFont="1" applyBorder="1" applyAlignment="1">
      <alignment horizontal="left" vertical="center" wrapText="1"/>
    </xf>
    <xf numFmtId="0" fontId="17" fillId="0" borderId="24" xfId="1" applyFont="1" applyBorder="1" applyAlignment="1">
      <alignment horizontal="left" vertical="center" wrapText="1"/>
    </xf>
    <xf numFmtId="49" fontId="17" fillId="0" borderId="22" xfId="1" applyNumberFormat="1" applyFont="1" applyBorder="1" applyAlignment="1">
      <alignment horizontal="left" vertical="center"/>
    </xf>
    <xf numFmtId="49" fontId="17" fillId="0" borderId="24" xfId="1" applyNumberFormat="1" applyFont="1" applyBorder="1" applyAlignment="1">
      <alignment horizontal="left" vertical="center"/>
    </xf>
    <xf numFmtId="0" fontId="9" fillId="0" borderId="18" xfId="1" applyFont="1" applyBorder="1" applyAlignment="1">
      <alignment horizontal="center"/>
    </xf>
    <xf numFmtId="0" fontId="15" fillId="0" borderId="10" xfId="1" applyFont="1" applyBorder="1"/>
    <xf numFmtId="0" fontId="15" fillId="0" borderId="10" xfId="1" applyFont="1" applyFill="1" applyBorder="1"/>
    <xf numFmtId="0" fontId="15" fillId="0" borderId="10" xfId="1" applyFont="1" applyBorder="1" applyAlignment="1">
      <alignment horizontal="left"/>
    </xf>
    <xf numFmtId="0" fontId="9" fillId="0" borderId="1" xfId="1" applyFont="1" applyBorder="1"/>
    <xf numFmtId="4" fontId="17" fillId="0" borderId="10" xfId="1" applyNumberFormat="1" applyFont="1" applyBorder="1" applyAlignment="1"/>
    <xf numFmtId="0" fontId="2" fillId="0" borderId="0" xfId="1" applyFont="1" applyBorder="1" applyAlignment="1">
      <alignment horizontal="center"/>
    </xf>
    <xf numFmtId="0" fontId="17" fillId="0" borderId="0" xfId="1" applyFont="1" applyBorder="1"/>
    <xf numFmtId="0" fontId="2" fillId="0" borderId="0" xfId="1" applyFont="1" applyBorder="1"/>
    <xf numFmtId="0" fontId="5" fillId="0" borderId="0" xfId="1" applyFont="1" applyBorder="1"/>
    <xf numFmtId="0" fontId="6" fillId="0" borderId="0" xfId="1" applyFont="1" applyBorder="1" applyAlignment="1">
      <alignment horizontal="left"/>
    </xf>
    <xf numFmtId="0" fontId="9" fillId="0" borderId="14" xfId="1" applyFont="1" applyBorder="1"/>
    <xf numFmtId="0" fontId="9" fillId="0" borderId="13" xfId="1" applyFont="1" applyBorder="1" applyAlignment="1">
      <alignment horizontal="left"/>
    </xf>
    <xf numFmtId="0" fontId="9" fillId="2" borderId="10" xfId="1" applyFont="1" applyFill="1" applyBorder="1" applyAlignment="1">
      <alignment horizontal="right"/>
    </xf>
    <xf numFmtId="0" fontId="12" fillId="0" borderId="10" xfId="1" applyFont="1" applyBorder="1"/>
    <xf numFmtId="0" fontId="13" fillId="0" borderId="10" xfId="1" applyFont="1" applyBorder="1" applyAlignment="1"/>
    <xf numFmtId="0" fontId="7" fillId="0" borderId="1" xfId="1" applyFont="1" applyBorder="1" applyAlignment="1">
      <alignment horizontal="left"/>
    </xf>
    <xf numFmtId="14" fontId="23" fillId="2" borderId="10" xfId="1" applyNumberFormat="1" applyFont="1" applyFill="1" applyBorder="1" applyAlignment="1">
      <alignment horizontal="right"/>
    </xf>
    <xf numFmtId="0" fontId="9" fillId="0" borderId="11" xfId="1" applyFont="1" applyBorder="1" applyAlignment="1">
      <alignment horizontal="left"/>
    </xf>
    <xf numFmtId="0" fontId="5" fillId="0" borderId="18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21" fillId="0" borderId="0" xfId="1" applyFont="1" applyBorder="1"/>
    <xf numFmtId="0" fontId="19" fillId="0" borderId="0" xfId="1" applyFont="1" applyBorder="1" applyAlignment="1">
      <alignment horizontal="center"/>
    </xf>
    <xf numFmtId="0" fontId="19" fillId="0" borderId="0" xfId="1" applyFont="1" applyBorder="1"/>
    <xf numFmtId="0" fontId="20" fillId="0" borderId="0" xfId="1" applyFont="1" applyBorder="1" applyAlignment="1">
      <alignment horizontal="left"/>
    </xf>
    <xf numFmtId="0" fontId="8" fillId="0" borderId="27" xfId="1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tabSelected="1" topLeftCell="C9" workbookViewId="0">
      <selection activeCell="E33" sqref="E33"/>
    </sheetView>
  </sheetViews>
  <sheetFormatPr defaultColWidth="8.7109375" defaultRowHeight="15" x14ac:dyDescent="0.25"/>
  <cols>
    <col min="1" max="1" width="3.7109375" style="28" customWidth="1"/>
    <col min="2" max="2" width="31.42578125" style="28" customWidth="1"/>
    <col min="3" max="3" width="31.5703125" style="28" customWidth="1"/>
    <col min="4" max="4" width="22" style="28" customWidth="1"/>
    <col min="5" max="5" width="27" style="28" customWidth="1"/>
    <col min="6" max="6" width="25.7109375" style="28" customWidth="1"/>
    <col min="7" max="7" width="20.28515625" style="28" customWidth="1"/>
    <col min="8" max="8" width="13.85546875" style="28" customWidth="1"/>
    <col min="9" max="9" width="14.85546875" style="28" customWidth="1"/>
    <col min="10" max="10" width="12.85546875" style="28" customWidth="1"/>
    <col min="11" max="11" width="14.85546875" style="28" customWidth="1"/>
    <col min="12" max="12" width="15.5703125" style="28" customWidth="1"/>
    <col min="13" max="13" width="16.7109375" style="28" customWidth="1"/>
    <col min="14" max="14" width="13" style="28" customWidth="1"/>
    <col min="15" max="16384" width="8.7109375" style="1"/>
  </cols>
  <sheetData>
    <row r="1" spans="1:15" ht="20.25" x14ac:dyDescent="0.3">
      <c r="I1" s="185" t="s">
        <v>0</v>
      </c>
      <c r="J1" s="185"/>
      <c r="K1" s="185"/>
      <c r="L1" s="185"/>
      <c r="M1" s="185"/>
      <c r="N1" s="185"/>
      <c r="O1" s="2"/>
    </row>
    <row r="2" spans="1:15" ht="17.25" x14ac:dyDescent="0.3">
      <c r="I2" s="186"/>
      <c r="J2" s="186"/>
      <c r="K2" s="186"/>
      <c r="L2" s="186"/>
      <c r="M2" s="186"/>
      <c r="N2" s="186"/>
      <c r="O2" s="2"/>
    </row>
    <row r="3" spans="1:15" ht="16.5" customHeight="1" x14ac:dyDescent="0.3">
      <c r="I3" s="187" t="s">
        <v>487</v>
      </c>
      <c r="J3" s="187"/>
      <c r="K3" s="187"/>
      <c r="L3" s="187"/>
      <c r="M3" s="187"/>
      <c r="N3" s="187"/>
      <c r="O3" s="4"/>
    </row>
    <row r="4" spans="1:15" ht="15" customHeight="1" x14ac:dyDescent="0.25">
      <c r="I4" s="188" t="s">
        <v>1</v>
      </c>
      <c r="J4" s="188"/>
      <c r="K4" s="188"/>
      <c r="L4" s="188"/>
      <c r="M4" s="188"/>
      <c r="N4" s="188"/>
      <c r="O4" s="4"/>
    </row>
    <row r="5" spans="1:15" ht="15" customHeight="1" x14ac:dyDescent="0.25">
      <c r="I5" s="5"/>
      <c r="J5" s="5"/>
      <c r="K5" s="5"/>
      <c r="L5" s="5"/>
      <c r="M5" s="5"/>
      <c r="N5" s="5"/>
      <c r="O5" s="4"/>
    </row>
    <row r="6" spans="1:15" ht="16.5" customHeight="1" x14ac:dyDescent="0.3">
      <c r="I6" s="185" t="s">
        <v>2</v>
      </c>
      <c r="J6" s="185"/>
      <c r="K6" s="185"/>
      <c r="L6" s="185"/>
      <c r="M6" s="185"/>
      <c r="N6" s="185"/>
      <c r="O6" s="4"/>
    </row>
    <row r="7" spans="1:15" ht="18.75" x14ac:dyDescent="0.3">
      <c r="A7" s="189" t="s">
        <v>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</row>
    <row r="8" spans="1:15" ht="18.75" x14ac:dyDescent="0.3">
      <c r="A8" s="189" t="s">
        <v>4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</row>
    <row r="9" spans="1:15" ht="18.75" x14ac:dyDescent="0.3">
      <c r="A9" s="189" t="s">
        <v>547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5" ht="18.75" x14ac:dyDescent="0.3">
      <c r="A10" s="31" t="s">
        <v>5</v>
      </c>
      <c r="B10" s="31"/>
      <c r="C10" s="31"/>
      <c r="F10" s="40"/>
      <c r="G10" s="40"/>
      <c r="H10" s="40"/>
      <c r="I10" s="40"/>
      <c r="J10" s="40"/>
      <c r="K10" s="40"/>
      <c r="L10" s="40"/>
      <c r="M10" s="40"/>
      <c r="N10" s="40"/>
      <c r="O10" s="3"/>
    </row>
    <row r="11" spans="1:15" ht="16.5" x14ac:dyDescent="0.25">
      <c r="A11" s="195" t="s">
        <v>6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</row>
    <row r="12" spans="1:15" x14ac:dyDescent="0.25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  <c r="J12" s="7" t="s">
        <v>16</v>
      </c>
      <c r="K12" s="7" t="s">
        <v>17</v>
      </c>
      <c r="L12" s="8" t="s">
        <v>18</v>
      </c>
      <c r="M12" s="9" t="s">
        <v>19</v>
      </c>
      <c r="N12" s="9" t="s">
        <v>20</v>
      </c>
      <c r="O12" s="3"/>
    </row>
    <row r="13" spans="1:15" x14ac:dyDescent="0.25">
      <c r="A13" s="10" t="s">
        <v>21</v>
      </c>
      <c r="B13" s="10" t="s">
        <v>22</v>
      </c>
      <c r="C13" s="10" t="s">
        <v>23</v>
      </c>
      <c r="D13" s="10" t="s">
        <v>24</v>
      </c>
      <c r="E13" s="10" t="s">
        <v>25</v>
      </c>
      <c r="F13" s="10" t="s">
        <v>26</v>
      </c>
      <c r="G13" s="10" t="s">
        <v>27</v>
      </c>
      <c r="H13" s="10" t="s">
        <v>22</v>
      </c>
      <c r="I13" s="10" t="s">
        <v>28</v>
      </c>
      <c r="J13" s="11" t="s">
        <v>29</v>
      </c>
      <c r="K13" s="11" t="s">
        <v>30</v>
      </c>
      <c r="L13" s="12" t="s">
        <v>28</v>
      </c>
      <c r="M13" s="13" t="s">
        <v>31</v>
      </c>
      <c r="N13" s="13" t="s">
        <v>28</v>
      </c>
    </row>
    <row r="14" spans="1:15" x14ac:dyDescent="0.2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61">
        <v>14</v>
      </c>
    </row>
    <row r="15" spans="1:15" x14ac:dyDescent="0.25">
      <c r="A15" s="62">
        <v>1</v>
      </c>
      <c r="B15" s="63" t="s">
        <v>32</v>
      </c>
      <c r="C15" s="64" t="s">
        <v>33</v>
      </c>
      <c r="D15" s="62" t="s">
        <v>34</v>
      </c>
      <c r="E15" s="65">
        <v>38261</v>
      </c>
      <c r="F15" s="65"/>
      <c r="G15" s="65"/>
      <c r="H15" s="65"/>
      <c r="I15" s="65"/>
      <c r="J15" s="65"/>
      <c r="K15" s="65"/>
      <c r="L15" s="66">
        <v>542718.56000000006</v>
      </c>
      <c r="M15" s="66">
        <v>542718.56000000006</v>
      </c>
      <c r="N15" s="66">
        <f>L15-M15</f>
        <v>0</v>
      </c>
    </row>
    <row r="16" spans="1:15" x14ac:dyDescent="0.25">
      <c r="A16" s="62">
        <v>2</v>
      </c>
      <c r="B16" s="63" t="s">
        <v>35</v>
      </c>
      <c r="C16" s="64" t="s">
        <v>36</v>
      </c>
      <c r="D16" s="62" t="s">
        <v>34</v>
      </c>
      <c r="E16" s="65">
        <v>36565</v>
      </c>
      <c r="F16" s="65" t="s">
        <v>37</v>
      </c>
      <c r="G16" s="65" t="s">
        <v>38</v>
      </c>
      <c r="H16" s="65" t="s">
        <v>39</v>
      </c>
      <c r="I16" s="65"/>
      <c r="J16" s="65" t="s">
        <v>40</v>
      </c>
      <c r="K16" s="65"/>
      <c r="L16" s="66">
        <v>2608929</v>
      </c>
      <c r="M16" s="66">
        <v>1944679.6</v>
      </c>
      <c r="N16" s="66">
        <f t="shared" ref="N16" si="0">L16-M16</f>
        <v>664249.39999999991</v>
      </c>
    </row>
    <row r="17" spans="1:15" x14ac:dyDescent="0.25">
      <c r="A17" s="67"/>
      <c r="B17" s="68"/>
      <c r="C17" s="69"/>
      <c r="D17" s="40"/>
      <c r="E17" s="70"/>
      <c r="F17" s="70"/>
      <c r="G17" s="70"/>
      <c r="H17" s="71"/>
      <c r="I17" s="196" t="s">
        <v>41</v>
      </c>
      <c r="J17" s="196"/>
      <c r="K17" s="196"/>
      <c r="L17" s="72">
        <f>SUM(L15:L16)</f>
        <v>3151647.56</v>
      </c>
      <c r="M17" s="72">
        <f>SUM(M15:M16)</f>
        <v>2487398.16</v>
      </c>
      <c r="N17" s="72">
        <f>SUM(N15:N16)</f>
        <v>664249.39999999991</v>
      </c>
    </row>
    <row r="18" spans="1:15" x14ac:dyDescent="0.25">
      <c r="A18" s="67"/>
      <c r="B18" s="68"/>
      <c r="C18" s="69"/>
      <c r="D18" s="40"/>
      <c r="E18" s="70"/>
      <c r="F18" s="70"/>
      <c r="G18" s="70"/>
      <c r="H18" s="71"/>
      <c r="I18" s="73"/>
      <c r="J18" s="73"/>
      <c r="K18" s="73"/>
      <c r="L18" s="74"/>
      <c r="M18" s="74"/>
      <c r="N18" s="74"/>
      <c r="O18" s="3"/>
    </row>
    <row r="19" spans="1:15" ht="16.5" x14ac:dyDescent="0.25">
      <c r="A19" s="14" t="s">
        <v>42</v>
      </c>
      <c r="B19" s="68"/>
      <c r="C19" s="69"/>
      <c r="D19" s="40"/>
      <c r="E19" s="70"/>
      <c r="F19" s="70"/>
      <c r="G19" s="70"/>
      <c r="H19" s="70"/>
      <c r="I19" s="70"/>
      <c r="J19" s="70"/>
      <c r="K19" s="70"/>
      <c r="L19" s="75"/>
      <c r="M19" s="40"/>
      <c r="O19" s="3"/>
    </row>
    <row r="20" spans="1:15" x14ac:dyDescent="0.25">
      <c r="A20" s="15" t="s">
        <v>7</v>
      </c>
      <c r="B20" s="16" t="s">
        <v>43</v>
      </c>
      <c r="C20" s="15" t="s">
        <v>9</v>
      </c>
      <c r="D20" s="9" t="s">
        <v>44</v>
      </c>
      <c r="E20" s="6" t="s">
        <v>13</v>
      </c>
      <c r="F20" s="7" t="s">
        <v>16</v>
      </c>
      <c r="G20" s="7" t="s">
        <v>17</v>
      </c>
      <c r="H20" s="17" t="s">
        <v>18</v>
      </c>
      <c r="I20" s="17" t="s">
        <v>19</v>
      </c>
      <c r="J20" s="17" t="s">
        <v>45</v>
      </c>
      <c r="K20" s="70"/>
      <c r="L20" s="75"/>
      <c r="M20" s="40"/>
    </row>
    <row r="21" spans="1:15" x14ac:dyDescent="0.25">
      <c r="A21" s="18" t="s">
        <v>21</v>
      </c>
      <c r="B21" s="19" t="s">
        <v>22</v>
      </c>
      <c r="C21" s="18" t="s">
        <v>23</v>
      </c>
      <c r="D21" s="13" t="s">
        <v>46</v>
      </c>
      <c r="E21" s="10" t="s">
        <v>27</v>
      </c>
      <c r="F21" s="11" t="s">
        <v>29</v>
      </c>
      <c r="G21" s="11" t="s">
        <v>30</v>
      </c>
      <c r="H21" s="20" t="s">
        <v>28</v>
      </c>
      <c r="I21" s="20" t="s">
        <v>31</v>
      </c>
      <c r="J21" s="20" t="s">
        <v>28</v>
      </c>
      <c r="K21" s="70"/>
      <c r="L21" s="75"/>
      <c r="M21" s="40"/>
    </row>
    <row r="22" spans="1:15" x14ac:dyDescent="0.25">
      <c r="A22" s="21">
        <v>1</v>
      </c>
      <c r="B22" s="22" t="s">
        <v>47</v>
      </c>
      <c r="C22" s="21">
        <v>3</v>
      </c>
      <c r="D22" s="23">
        <v>4</v>
      </c>
      <c r="E22" s="24">
        <v>5</v>
      </c>
      <c r="F22" s="24">
        <v>6</v>
      </c>
      <c r="G22" s="24">
        <v>7</v>
      </c>
      <c r="H22" s="24">
        <v>8</v>
      </c>
      <c r="I22" s="24">
        <v>9</v>
      </c>
      <c r="J22" s="24">
        <v>10</v>
      </c>
      <c r="K22" s="70"/>
      <c r="L22" s="75"/>
      <c r="M22" s="40"/>
    </row>
    <row r="23" spans="1:15" x14ac:dyDescent="0.25">
      <c r="A23" s="197" t="s">
        <v>48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</row>
    <row r="24" spans="1:15" x14ac:dyDescent="0.25">
      <c r="A24" s="76">
        <v>1</v>
      </c>
      <c r="B24" s="63" t="s">
        <v>49</v>
      </c>
      <c r="C24" s="77" t="s">
        <v>50</v>
      </c>
      <c r="D24" s="78">
        <v>39601</v>
      </c>
      <c r="E24" s="65" t="s">
        <v>51</v>
      </c>
      <c r="F24" s="65" t="s">
        <v>5</v>
      </c>
      <c r="G24" s="79"/>
      <c r="H24" s="66">
        <v>341399.27</v>
      </c>
      <c r="I24" s="80">
        <v>341399.27</v>
      </c>
      <c r="J24" s="66">
        <f>H24-I24</f>
        <v>0</v>
      </c>
      <c r="K24" s="81"/>
      <c r="L24" s="82"/>
      <c r="M24" s="82"/>
    </row>
    <row r="25" spans="1:15" x14ac:dyDescent="0.25">
      <c r="A25" s="76">
        <v>2</v>
      </c>
      <c r="B25" s="83" t="s">
        <v>52</v>
      </c>
      <c r="C25" s="77" t="s">
        <v>53</v>
      </c>
      <c r="D25" s="78">
        <v>41214</v>
      </c>
      <c r="E25" s="65" t="s">
        <v>490</v>
      </c>
      <c r="F25" s="65" t="s">
        <v>5</v>
      </c>
      <c r="G25" s="79"/>
      <c r="H25" s="66">
        <v>650000</v>
      </c>
      <c r="I25" s="80">
        <v>518452.38</v>
      </c>
      <c r="J25" s="66">
        <f t="shared" ref="J25:J33" si="1">H25-I25</f>
        <v>131547.62</v>
      </c>
      <c r="K25" s="81"/>
      <c r="L25" s="82"/>
      <c r="M25" s="82"/>
    </row>
    <row r="26" spans="1:15" x14ac:dyDescent="0.25">
      <c r="A26" s="76">
        <v>3</v>
      </c>
      <c r="B26" s="83" t="s">
        <v>54</v>
      </c>
      <c r="C26" s="77" t="s">
        <v>55</v>
      </c>
      <c r="D26" s="78">
        <v>41214</v>
      </c>
      <c r="E26" s="65" t="s">
        <v>491</v>
      </c>
      <c r="F26" s="65" t="s">
        <v>5</v>
      </c>
      <c r="G26" s="79"/>
      <c r="H26" s="66">
        <v>490000</v>
      </c>
      <c r="I26" s="80">
        <v>396083.33</v>
      </c>
      <c r="J26" s="66">
        <f t="shared" si="1"/>
        <v>93916.669999999984</v>
      </c>
      <c r="K26" s="81"/>
      <c r="L26" s="82"/>
      <c r="M26" s="82"/>
    </row>
    <row r="27" spans="1:15" x14ac:dyDescent="0.25">
      <c r="A27" s="76">
        <v>4</v>
      </c>
      <c r="B27" s="83" t="s">
        <v>56</v>
      </c>
      <c r="C27" s="77" t="s">
        <v>57</v>
      </c>
      <c r="D27" s="78">
        <v>41214</v>
      </c>
      <c r="E27" s="65" t="s">
        <v>58</v>
      </c>
      <c r="F27" s="65" t="s">
        <v>5</v>
      </c>
      <c r="G27" s="79"/>
      <c r="H27" s="66">
        <v>896933.32</v>
      </c>
      <c r="I27" s="80"/>
      <c r="J27" s="66">
        <f t="shared" si="1"/>
        <v>896933.32</v>
      </c>
      <c r="K27" s="81"/>
      <c r="L27" s="82"/>
      <c r="M27" s="82"/>
    </row>
    <row r="28" spans="1:15" x14ac:dyDescent="0.25">
      <c r="A28" s="76">
        <v>5</v>
      </c>
      <c r="B28" s="83" t="s">
        <v>59</v>
      </c>
      <c r="C28" s="77" t="s">
        <v>60</v>
      </c>
      <c r="D28" s="65">
        <v>41183</v>
      </c>
      <c r="E28" s="65" t="s">
        <v>61</v>
      </c>
      <c r="F28" s="65" t="s">
        <v>5</v>
      </c>
      <c r="G28" s="79"/>
      <c r="H28" s="66">
        <v>908580</v>
      </c>
      <c r="I28" s="80">
        <v>908580</v>
      </c>
      <c r="J28" s="66">
        <f t="shared" si="1"/>
        <v>0</v>
      </c>
      <c r="K28" s="81"/>
      <c r="L28" s="82"/>
      <c r="M28" s="82"/>
    </row>
    <row r="29" spans="1:15" x14ac:dyDescent="0.25">
      <c r="A29" s="76">
        <v>6</v>
      </c>
      <c r="B29" s="84" t="s">
        <v>62</v>
      </c>
      <c r="C29" s="85" t="s">
        <v>63</v>
      </c>
      <c r="D29" s="86">
        <v>40479</v>
      </c>
      <c r="E29" s="87" t="s">
        <v>64</v>
      </c>
      <c r="F29" s="65" t="s">
        <v>5</v>
      </c>
      <c r="G29" s="79"/>
      <c r="H29" s="66">
        <v>259500</v>
      </c>
      <c r="I29" s="80">
        <v>259500</v>
      </c>
      <c r="J29" s="66">
        <f t="shared" si="1"/>
        <v>0</v>
      </c>
      <c r="K29" s="81"/>
      <c r="L29" s="82"/>
      <c r="M29" s="82"/>
    </row>
    <row r="30" spans="1:15" x14ac:dyDescent="0.25">
      <c r="A30" s="76">
        <v>7</v>
      </c>
      <c r="B30" s="160" t="s">
        <v>488</v>
      </c>
      <c r="C30" s="161" t="s">
        <v>489</v>
      </c>
      <c r="D30" s="162">
        <v>42447</v>
      </c>
      <c r="E30" s="163" t="s">
        <v>551</v>
      </c>
      <c r="F30" s="164" t="s">
        <v>5</v>
      </c>
      <c r="G30" s="79"/>
      <c r="H30" s="66">
        <v>51356.36</v>
      </c>
      <c r="I30" s="80">
        <v>41696.75</v>
      </c>
      <c r="J30" s="66">
        <f t="shared" si="1"/>
        <v>9659.61</v>
      </c>
      <c r="K30" s="81"/>
      <c r="L30" s="82"/>
      <c r="M30" s="82"/>
    </row>
    <row r="31" spans="1:15" x14ac:dyDescent="0.25">
      <c r="A31" s="204">
        <v>8</v>
      </c>
      <c r="B31" s="160" t="s">
        <v>548</v>
      </c>
      <c r="C31" s="161" t="s">
        <v>549</v>
      </c>
      <c r="D31" s="162">
        <v>44057</v>
      </c>
      <c r="E31" s="163" t="s">
        <v>550</v>
      </c>
      <c r="F31" s="164" t="s">
        <v>5</v>
      </c>
      <c r="G31" s="159"/>
      <c r="H31" s="66">
        <v>367200</v>
      </c>
      <c r="I31" s="80">
        <v>181200</v>
      </c>
      <c r="J31" s="66">
        <f t="shared" si="1"/>
        <v>186000</v>
      </c>
      <c r="K31" s="81"/>
      <c r="L31" s="82"/>
      <c r="M31" s="82"/>
    </row>
    <row r="32" spans="1:15" x14ac:dyDescent="0.25">
      <c r="A32" s="76">
        <v>9</v>
      </c>
      <c r="B32" s="160" t="s">
        <v>560</v>
      </c>
      <c r="C32" s="88" t="s">
        <v>561</v>
      </c>
      <c r="D32" s="89">
        <v>44193</v>
      </c>
      <c r="E32" s="90" t="s">
        <v>564</v>
      </c>
      <c r="F32" s="90" t="s">
        <v>5</v>
      </c>
      <c r="G32" s="159"/>
      <c r="H32" s="66">
        <v>2600000</v>
      </c>
      <c r="I32" s="80">
        <v>0</v>
      </c>
      <c r="J32" s="66">
        <f t="shared" si="1"/>
        <v>2600000</v>
      </c>
      <c r="K32" s="81"/>
      <c r="L32" s="82"/>
      <c r="M32" s="82"/>
    </row>
    <row r="33" spans="1:13" x14ac:dyDescent="0.25">
      <c r="A33" s="204">
        <v>10</v>
      </c>
      <c r="B33" s="160" t="s">
        <v>562</v>
      </c>
      <c r="C33" s="88" t="s">
        <v>563</v>
      </c>
      <c r="D33" s="89">
        <v>44193</v>
      </c>
      <c r="E33" s="90" t="s">
        <v>565</v>
      </c>
      <c r="F33" s="90" t="s">
        <v>5</v>
      </c>
      <c r="G33" s="159"/>
      <c r="H33" s="66">
        <v>4750000</v>
      </c>
      <c r="I33" s="80">
        <v>0</v>
      </c>
      <c r="J33" s="66">
        <f t="shared" si="1"/>
        <v>4750000</v>
      </c>
      <c r="K33" s="81"/>
      <c r="L33" s="82"/>
      <c r="M33" s="82"/>
    </row>
    <row r="34" spans="1:13" x14ac:dyDescent="0.25">
      <c r="A34" s="91"/>
      <c r="B34" s="92"/>
      <c r="C34" s="93"/>
      <c r="D34" s="94"/>
      <c r="E34" s="70"/>
      <c r="F34" s="70"/>
      <c r="G34" s="95" t="s">
        <v>65</v>
      </c>
      <c r="H34" s="96">
        <f>SUM(H24:H33)</f>
        <v>11314968.949999999</v>
      </c>
      <c r="I34" s="97">
        <f>SUM(I24:I33)</f>
        <v>2646911.73</v>
      </c>
      <c r="J34" s="96">
        <f>SUM(J24:J33)</f>
        <v>8668057.2199999988</v>
      </c>
      <c r="K34" s="81"/>
      <c r="L34" s="82"/>
      <c r="M34" s="82"/>
    </row>
    <row r="35" spans="1:13" x14ac:dyDescent="0.25">
      <c r="A35" s="197" t="s">
        <v>66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1:13" x14ac:dyDescent="0.25">
      <c r="A36" s="76">
        <v>1</v>
      </c>
      <c r="B36" s="63" t="s">
        <v>67</v>
      </c>
      <c r="C36" s="77" t="s">
        <v>68</v>
      </c>
      <c r="D36" s="65">
        <v>38018</v>
      </c>
      <c r="E36" s="65" t="s">
        <v>69</v>
      </c>
      <c r="F36" s="65" t="s">
        <v>5</v>
      </c>
      <c r="G36" s="65"/>
      <c r="H36" s="80">
        <v>11603.2</v>
      </c>
      <c r="I36" s="80">
        <v>11603.2</v>
      </c>
      <c r="J36" s="80">
        <f>H36-I36</f>
        <v>0</v>
      </c>
      <c r="K36" s="70"/>
      <c r="L36" s="75"/>
      <c r="M36" s="75"/>
    </row>
    <row r="37" spans="1:13" x14ac:dyDescent="0.25">
      <c r="A37" s="76">
        <v>2</v>
      </c>
      <c r="B37" s="63" t="s">
        <v>70</v>
      </c>
      <c r="C37" s="77" t="s">
        <v>71</v>
      </c>
      <c r="D37" s="65">
        <v>38765</v>
      </c>
      <c r="E37" s="65" t="s">
        <v>69</v>
      </c>
      <c r="F37" s="65" t="s">
        <v>5</v>
      </c>
      <c r="G37" s="65"/>
      <c r="H37" s="80">
        <v>12849.96</v>
      </c>
      <c r="I37" s="80">
        <v>12849.96</v>
      </c>
      <c r="J37" s="80">
        <f t="shared" ref="J37:J57" si="2">H37-I37</f>
        <v>0</v>
      </c>
      <c r="K37" s="70"/>
      <c r="L37" s="75"/>
      <c r="M37" s="75"/>
    </row>
    <row r="38" spans="1:13" x14ac:dyDescent="0.25">
      <c r="A38" s="76">
        <v>3</v>
      </c>
      <c r="B38" s="63" t="s">
        <v>72</v>
      </c>
      <c r="C38" s="77" t="s">
        <v>73</v>
      </c>
      <c r="D38" s="65">
        <v>39770</v>
      </c>
      <c r="E38" s="65" t="s">
        <v>69</v>
      </c>
      <c r="F38" s="65" t="s">
        <v>5</v>
      </c>
      <c r="G38" s="65"/>
      <c r="H38" s="80">
        <v>8898</v>
      </c>
      <c r="I38" s="80">
        <v>8898</v>
      </c>
      <c r="J38" s="80">
        <f t="shared" si="2"/>
        <v>0</v>
      </c>
      <c r="K38" s="70"/>
      <c r="L38" s="75"/>
      <c r="M38" s="75"/>
    </row>
    <row r="39" spans="1:13" x14ac:dyDescent="0.25">
      <c r="A39" s="76">
        <v>4</v>
      </c>
      <c r="B39" s="63" t="s">
        <v>74</v>
      </c>
      <c r="C39" s="77" t="s">
        <v>75</v>
      </c>
      <c r="D39" s="65">
        <v>39104</v>
      </c>
      <c r="E39" s="65" t="s">
        <v>69</v>
      </c>
      <c r="F39" s="65" t="s">
        <v>5</v>
      </c>
      <c r="G39" s="65"/>
      <c r="H39" s="80">
        <v>4065</v>
      </c>
      <c r="I39" s="80">
        <v>4065</v>
      </c>
      <c r="J39" s="80">
        <f t="shared" si="2"/>
        <v>0</v>
      </c>
      <c r="K39" s="70"/>
      <c r="L39" s="75"/>
      <c r="M39" s="75"/>
    </row>
    <row r="40" spans="1:13" x14ac:dyDescent="0.25">
      <c r="A40" s="76">
        <v>5</v>
      </c>
      <c r="B40" s="63" t="s">
        <v>76</v>
      </c>
      <c r="C40" s="77" t="s">
        <v>77</v>
      </c>
      <c r="D40" s="65">
        <v>38352</v>
      </c>
      <c r="E40" s="65" t="s">
        <v>69</v>
      </c>
      <c r="F40" s="65" t="s">
        <v>5</v>
      </c>
      <c r="G40" s="65"/>
      <c r="H40" s="80">
        <v>48173.440000000002</v>
      </c>
      <c r="I40" s="80">
        <v>48173.440000000002</v>
      </c>
      <c r="J40" s="80">
        <f t="shared" si="2"/>
        <v>0</v>
      </c>
      <c r="K40" s="70"/>
      <c r="L40" s="75"/>
      <c r="M40" s="75"/>
    </row>
    <row r="41" spans="1:13" x14ac:dyDescent="0.25">
      <c r="A41" s="76">
        <v>6</v>
      </c>
      <c r="B41" s="63" t="s">
        <v>78</v>
      </c>
      <c r="C41" s="77" t="s">
        <v>79</v>
      </c>
      <c r="D41" s="65">
        <v>40968</v>
      </c>
      <c r="E41" s="65" t="s">
        <v>69</v>
      </c>
      <c r="F41" s="65" t="s">
        <v>5</v>
      </c>
      <c r="G41" s="65"/>
      <c r="H41" s="80">
        <v>20800</v>
      </c>
      <c r="I41" s="80">
        <v>20800</v>
      </c>
      <c r="J41" s="80">
        <f t="shared" si="2"/>
        <v>0</v>
      </c>
      <c r="K41" s="70"/>
      <c r="L41" s="75"/>
      <c r="M41" s="75"/>
    </row>
    <row r="42" spans="1:13" x14ac:dyDescent="0.25">
      <c r="A42" s="76">
        <v>7</v>
      </c>
      <c r="B42" s="63" t="s">
        <v>80</v>
      </c>
      <c r="C42" s="77" t="s">
        <v>81</v>
      </c>
      <c r="D42" s="65">
        <v>40886</v>
      </c>
      <c r="E42" s="65" t="s">
        <v>69</v>
      </c>
      <c r="F42" s="65" t="s">
        <v>5</v>
      </c>
      <c r="G42" s="65"/>
      <c r="H42" s="80">
        <v>4518.04</v>
      </c>
      <c r="I42" s="80">
        <v>4518.04</v>
      </c>
      <c r="J42" s="80">
        <f t="shared" si="2"/>
        <v>0</v>
      </c>
      <c r="K42" s="70"/>
      <c r="L42" s="75"/>
      <c r="M42" s="75"/>
    </row>
    <row r="43" spans="1:13" x14ac:dyDescent="0.25">
      <c r="A43" s="76">
        <v>8</v>
      </c>
      <c r="B43" s="63" t="s">
        <v>82</v>
      </c>
      <c r="C43" s="77" t="s">
        <v>83</v>
      </c>
      <c r="D43" s="65">
        <v>40886</v>
      </c>
      <c r="E43" s="65" t="s">
        <v>69</v>
      </c>
      <c r="F43" s="65" t="s">
        <v>5</v>
      </c>
      <c r="G43" s="65"/>
      <c r="H43" s="80">
        <v>4518.03</v>
      </c>
      <c r="I43" s="80">
        <v>4518.03</v>
      </c>
      <c r="J43" s="80">
        <f t="shared" si="2"/>
        <v>0</v>
      </c>
      <c r="K43" s="70"/>
      <c r="L43" s="75"/>
      <c r="M43" s="75"/>
    </row>
    <row r="44" spans="1:13" x14ac:dyDescent="0.25">
      <c r="A44" s="76">
        <v>9</v>
      </c>
      <c r="B44" s="63" t="s">
        <v>84</v>
      </c>
      <c r="C44" s="77" t="s">
        <v>85</v>
      </c>
      <c r="D44" s="65">
        <v>39435</v>
      </c>
      <c r="E44" s="65" t="s">
        <v>69</v>
      </c>
      <c r="F44" s="65" t="s">
        <v>5</v>
      </c>
      <c r="G44" s="65"/>
      <c r="H44" s="80">
        <v>29200</v>
      </c>
      <c r="I44" s="80">
        <v>29200</v>
      </c>
      <c r="J44" s="80">
        <f t="shared" si="2"/>
        <v>0</v>
      </c>
      <c r="K44" s="70"/>
      <c r="L44" s="75"/>
      <c r="M44" s="75"/>
    </row>
    <row r="45" spans="1:13" x14ac:dyDescent="0.25">
      <c r="A45" s="76">
        <v>10</v>
      </c>
      <c r="B45" s="63" t="s">
        <v>86</v>
      </c>
      <c r="C45" s="77" t="s">
        <v>87</v>
      </c>
      <c r="D45" s="65">
        <v>40606</v>
      </c>
      <c r="E45" s="65" t="s">
        <v>69</v>
      </c>
      <c r="F45" s="65" t="s">
        <v>5</v>
      </c>
      <c r="G45" s="65"/>
      <c r="H45" s="80">
        <v>30646</v>
      </c>
      <c r="I45" s="80">
        <v>30646</v>
      </c>
      <c r="J45" s="80">
        <f t="shared" si="2"/>
        <v>0</v>
      </c>
      <c r="K45" s="70"/>
      <c r="L45" s="75"/>
      <c r="M45" s="75"/>
    </row>
    <row r="46" spans="1:13" x14ac:dyDescent="0.25">
      <c r="A46" s="76">
        <v>11</v>
      </c>
      <c r="B46" s="63" t="s">
        <v>88</v>
      </c>
      <c r="C46" s="77" t="s">
        <v>89</v>
      </c>
      <c r="D46" s="65">
        <v>39104</v>
      </c>
      <c r="E46" s="65" t="s">
        <v>69</v>
      </c>
      <c r="F46" s="65" t="s">
        <v>5</v>
      </c>
      <c r="G46" s="65"/>
      <c r="H46" s="80">
        <v>30641</v>
      </c>
      <c r="I46" s="80">
        <v>30641</v>
      </c>
      <c r="J46" s="80">
        <f t="shared" si="2"/>
        <v>0</v>
      </c>
      <c r="K46" s="70"/>
      <c r="L46" s="75"/>
      <c r="M46" s="75"/>
    </row>
    <row r="47" spans="1:13" x14ac:dyDescent="0.25">
      <c r="A47" s="76">
        <v>12</v>
      </c>
      <c r="B47" s="63" t="s">
        <v>90</v>
      </c>
      <c r="C47" s="77" t="s">
        <v>91</v>
      </c>
      <c r="D47" s="65">
        <v>39435</v>
      </c>
      <c r="E47" s="65" t="s">
        <v>69</v>
      </c>
      <c r="F47" s="65" t="s">
        <v>5</v>
      </c>
      <c r="G47" s="65"/>
      <c r="H47" s="80">
        <v>30110</v>
      </c>
      <c r="I47" s="80">
        <v>30110</v>
      </c>
      <c r="J47" s="80">
        <f t="shared" si="2"/>
        <v>0</v>
      </c>
      <c r="K47" s="70"/>
      <c r="L47" s="75"/>
      <c r="M47" s="75"/>
    </row>
    <row r="48" spans="1:13" x14ac:dyDescent="0.25">
      <c r="A48" s="76">
        <v>13</v>
      </c>
      <c r="B48" s="63" t="s">
        <v>92</v>
      </c>
      <c r="C48" s="77" t="s">
        <v>93</v>
      </c>
      <c r="D48" s="65">
        <v>40674</v>
      </c>
      <c r="E48" s="65" t="s">
        <v>69</v>
      </c>
      <c r="F48" s="65" t="s">
        <v>5</v>
      </c>
      <c r="G48" s="65"/>
      <c r="H48" s="80">
        <v>7950</v>
      </c>
      <c r="I48" s="80">
        <v>7950</v>
      </c>
      <c r="J48" s="80">
        <f t="shared" si="2"/>
        <v>0</v>
      </c>
      <c r="K48" s="70"/>
      <c r="L48" s="75"/>
      <c r="M48" s="75"/>
    </row>
    <row r="49" spans="1:13" x14ac:dyDescent="0.25">
      <c r="A49" s="76">
        <v>14</v>
      </c>
      <c r="B49" s="63" t="s">
        <v>94</v>
      </c>
      <c r="C49" s="77" t="s">
        <v>95</v>
      </c>
      <c r="D49" s="65">
        <v>40968</v>
      </c>
      <c r="E49" s="65" t="s">
        <v>69</v>
      </c>
      <c r="F49" s="65" t="s">
        <v>5</v>
      </c>
      <c r="G49" s="65"/>
      <c r="H49" s="80">
        <v>16950</v>
      </c>
      <c r="I49" s="80">
        <v>16950</v>
      </c>
      <c r="J49" s="80">
        <f t="shared" si="2"/>
        <v>0</v>
      </c>
      <c r="K49" s="70"/>
      <c r="L49" s="75"/>
      <c r="M49" s="75"/>
    </row>
    <row r="50" spans="1:13" x14ac:dyDescent="0.25">
      <c r="A50" s="76">
        <v>15</v>
      </c>
      <c r="B50" s="63" t="s">
        <v>96</v>
      </c>
      <c r="C50" s="77" t="s">
        <v>97</v>
      </c>
      <c r="D50" s="65">
        <v>40968</v>
      </c>
      <c r="E50" s="65" t="s">
        <v>98</v>
      </c>
      <c r="F50" s="65" t="s">
        <v>5</v>
      </c>
      <c r="G50" s="65"/>
      <c r="H50" s="80">
        <v>19500</v>
      </c>
      <c r="I50" s="80">
        <v>19500</v>
      </c>
      <c r="J50" s="80">
        <f t="shared" si="2"/>
        <v>0</v>
      </c>
      <c r="K50" s="70"/>
      <c r="L50" s="75"/>
      <c r="M50" s="75"/>
    </row>
    <row r="51" spans="1:13" x14ac:dyDescent="0.25">
      <c r="A51" s="76">
        <v>16</v>
      </c>
      <c r="B51" s="63" t="s">
        <v>99</v>
      </c>
      <c r="C51" s="77" t="s">
        <v>100</v>
      </c>
      <c r="D51" s="65">
        <v>41166</v>
      </c>
      <c r="E51" s="65"/>
      <c r="F51" s="65" t="s">
        <v>5</v>
      </c>
      <c r="G51" s="65"/>
      <c r="H51" s="80">
        <v>22500</v>
      </c>
      <c r="I51" s="80">
        <v>22500</v>
      </c>
      <c r="J51" s="80">
        <f t="shared" si="2"/>
        <v>0</v>
      </c>
      <c r="K51" s="70"/>
      <c r="L51" s="75"/>
      <c r="M51" s="75"/>
    </row>
    <row r="52" spans="1:13" x14ac:dyDescent="0.25">
      <c r="A52" s="76">
        <v>17</v>
      </c>
      <c r="B52" s="63" t="s">
        <v>101</v>
      </c>
      <c r="C52" s="77" t="s">
        <v>102</v>
      </c>
      <c r="D52" s="65">
        <v>41166</v>
      </c>
      <c r="E52" s="65"/>
      <c r="F52" s="65" t="s">
        <v>5</v>
      </c>
      <c r="G52" s="65"/>
      <c r="H52" s="80">
        <v>31100</v>
      </c>
      <c r="I52" s="80">
        <v>31100</v>
      </c>
      <c r="J52" s="80">
        <f t="shared" si="2"/>
        <v>0</v>
      </c>
      <c r="K52" s="70"/>
      <c r="L52" s="75"/>
      <c r="M52" s="75"/>
    </row>
    <row r="53" spans="1:13" x14ac:dyDescent="0.25">
      <c r="A53" s="76">
        <v>18</v>
      </c>
      <c r="B53" s="63" t="s">
        <v>103</v>
      </c>
      <c r="C53" s="77" t="s">
        <v>104</v>
      </c>
      <c r="D53" s="65">
        <v>41186</v>
      </c>
      <c r="E53" s="65"/>
      <c r="F53" s="65" t="s">
        <v>5</v>
      </c>
      <c r="G53" s="65"/>
      <c r="H53" s="80">
        <v>30700</v>
      </c>
      <c r="I53" s="80">
        <v>30700</v>
      </c>
      <c r="J53" s="80">
        <f t="shared" si="2"/>
        <v>0</v>
      </c>
      <c r="K53" s="70"/>
      <c r="L53" s="75"/>
      <c r="M53" s="75"/>
    </row>
    <row r="54" spans="1:13" x14ac:dyDescent="0.25">
      <c r="A54" s="76">
        <v>19</v>
      </c>
      <c r="B54" s="63" t="s">
        <v>105</v>
      </c>
      <c r="C54" s="77" t="s">
        <v>106</v>
      </c>
      <c r="D54" s="65">
        <v>41186</v>
      </c>
      <c r="E54" s="65"/>
      <c r="F54" s="65" t="s">
        <v>5</v>
      </c>
      <c r="G54" s="65"/>
      <c r="H54" s="80">
        <v>30700</v>
      </c>
      <c r="I54" s="80">
        <v>30700</v>
      </c>
      <c r="J54" s="80">
        <f t="shared" si="2"/>
        <v>0</v>
      </c>
      <c r="K54" s="70"/>
      <c r="L54" s="75"/>
      <c r="M54" s="75"/>
    </row>
    <row r="55" spans="1:13" x14ac:dyDescent="0.25">
      <c r="A55" s="76">
        <v>20</v>
      </c>
      <c r="B55" s="63" t="s">
        <v>107</v>
      </c>
      <c r="C55" s="77" t="s">
        <v>108</v>
      </c>
      <c r="D55" s="65">
        <v>40557</v>
      </c>
      <c r="E55" s="65" t="s">
        <v>69</v>
      </c>
      <c r="F55" s="65" t="s">
        <v>5</v>
      </c>
      <c r="G55" s="65"/>
      <c r="H55" s="80">
        <v>17990</v>
      </c>
      <c r="I55" s="80">
        <v>17990</v>
      </c>
      <c r="J55" s="80">
        <f t="shared" si="2"/>
        <v>0</v>
      </c>
      <c r="K55" s="70"/>
      <c r="L55" s="75"/>
      <c r="M55" s="75"/>
    </row>
    <row r="56" spans="1:13" x14ac:dyDescent="0.25">
      <c r="A56" s="76">
        <v>21</v>
      </c>
      <c r="B56" s="63" t="s">
        <v>109</v>
      </c>
      <c r="C56" s="77" t="s">
        <v>110</v>
      </c>
      <c r="D56" s="65">
        <v>38842</v>
      </c>
      <c r="E56" s="65" t="s">
        <v>69</v>
      </c>
      <c r="F56" s="65" t="s">
        <v>5</v>
      </c>
      <c r="G56" s="65"/>
      <c r="H56" s="80">
        <v>44406.720000000001</v>
      </c>
      <c r="I56" s="80">
        <v>44406.720000000001</v>
      </c>
      <c r="J56" s="80">
        <f t="shared" si="2"/>
        <v>0</v>
      </c>
      <c r="K56" s="70"/>
      <c r="L56" s="75"/>
      <c r="M56" s="75"/>
    </row>
    <row r="57" spans="1:13" x14ac:dyDescent="0.25">
      <c r="A57" s="76">
        <v>22</v>
      </c>
      <c r="B57" s="63" t="s">
        <v>111</v>
      </c>
      <c r="C57" s="77" t="s">
        <v>112</v>
      </c>
      <c r="D57" s="65">
        <v>38352</v>
      </c>
      <c r="E57" s="65" t="s">
        <v>69</v>
      </c>
      <c r="F57" s="65" t="s">
        <v>5</v>
      </c>
      <c r="G57" s="65"/>
      <c r="H57" s="80">
        <v>8892</v>
      </c>
      <c r="I57" s="80">
        <v>8892</v>
      </c>
      <c r="J57" s="80">
        <f t="shared" si="2"/>
        <v>0</v>
      </c>
      <c r="K57" s="70"/>
      <c r="L57" s="75"/>
      <c r="M57" s="75"/>
    </row>
    <row r="58" spans="1:13" x14ac:dyDescent="0.25">
      <c r="A58" s="98"/>
      <c r="B58" s="99"/>
      <c r="C58" s="100"/>
      <c r="D58" s="101"/>
      <c r="E58" s="101"/>
      <c r="F58" s="101"/>
      <c r="G58" s="102" t="s">
        <v>113</v>
      </c>
      <c r="H58" s="97">
        <f>SUM(H36:H57)</f>
        <v>466711.39</v>
      </c>
      <c r="I58" s="97">
        <f>SUM(I36:I57)</f>
        <v>466711.39</v>
      </c>
      <c r="J58" s="97">
        <f>SUM(J36:J57)</f>
        <v>0</v>
      </c>
      <c r="K58" s="70"/>
      <c r="L58" s="75"/>
      <c r="M58" s="75"/>
    </row>
    <row r="59" spans="1:13" x14ac:dyDescent="0.25">
      <c r="A59" s="191" t="s">
        <v>114</v>
      </c>
      <c r="B59" s="191"/>
      <c r="C59" s="191"/>
      <c r="D59" s="191"/>
      <c r="E59" s="191"/>
      <c r="F59" s="191"/>
      <c r="G59" s="191"/>
      <c r="H59" s="191"/>
      <c r="I59" s="191"/>
      <c r="J59" s="25"/>
      <c r="K59" s="70"/>
      <c r="L59" s="75"/>
      <c r="M59" s="75"/>
    </row>
    <row r="60" spans="1:13" x14ac:dyDescent="0.25">
      <c r="A60" s="76">
        <v>1</v>
      </c>
      <c r="B60" s="63" t="s">
        <v>115</v>
      </c>
      <c r="C60" s="77" t="s">
        <v>116</v>
      </c>
      <c r="D60" s="65">
        <v>40431</v>
      </c>
      <c r="E60" s="65" t="s">
        <v>69</v>
      </c>
      <c r="F60" s="65" t="s">
        <v>5</v>
      </c>
      <c r="G60" s="65"/>
      <c r="H60" s="80">
        <v>8904</v>
      </c>
      <c r="I60" s="80">
        <v>8904</v>
      </c>
      <c r="J60" s="80">
        <f>H60-I60</f>
        <v>0</v>
      </c>
      <c r="K60" s="70"/>
      <c r="L60" s="75"/>
      <c r="M60" s="75"/>
    </row>
    <row r="61" spans="1:13" x14ac:dyDescent="0.25">
      <c r="A61" s="76">
        <v>2</v>
      </c>
      <c r="B61" s="63" t="s">
        <v>117</v>
      </c>
      <c r="C61" s="77" t="s">
        <v>118</v>
      </c>
      <c r="D61" s="65">
        <v>40477</v>
      </c>
      <c r="E61" s="65" t="s">
        <v>69</v>
      </c>
      <c r="F61" s="65" t="s">
        <v>5</v>
      </c>
      <c r="G61" s="65"/>
      <c r="H61" s="80">
        <v>7208</v>
      </c>
      <c r="I61" s="80">
        <v>7208</v>
      </c>
      <c r="J61" s="80">
        <f t="shared" ref="J61:J76" si="3">H61-I61</f>
        <v>0</v>
      </c>
      <c r="K61" s="70"/>
      <c r="L61" s="75"/>
      <c r="M61" s="75"/>
    </row>
    <row r="62" spans="1:13" x14ac:dyDescent="0.25">
      <c r="A62" s="76">
        <v>3</v>
      </c>
      <c r="B62" s="63" t="s">
        <v>119</v>
      </c>
      <c r="C62" s="77" t="s">
        <v>120</v>
      </c>
      <c r="D62" s="65">
        <v>38352</v>
      </c>
      <c r="E62" s="65" t="s">
        <v>69</v>
      </c>
      <c r="F62" s="65" t="s">
        <v>5</v>
      </c>
      <c r="G62" s="65"/>
      <c r="H62" s="80">
        <v>7581</v>
      </c>
      <c r="I62" s="80">
        <v>7581</v>
      </c>
      <c r="J62" s="80">
        <f t="shared" si="3"/>
        <v>0</v>
      </c>
      <c r="K62" s="70"/>
      <c r="L62" s="75"/>
      <c r="M62" s="75"/>
    </row>
    <row r="63" spans="1:13" x14ac:dyDescent="0.25">
      <c r="A63" s="76">
        <v>4</v>
      </c>
      <c r="B63" s="63" t="s">
        <v>121</v>
      </c>
      <c r="C63" s="77" t="s">
        <v>122</v>
      </c>
      <c r="D63" s="65">
        <v>38352</v>
      </c>
      <c r="E63" s="65" t="s">
        <v>69</v>
      </c>
      <c r="F63" s="65" t="s">
        <v>5</v>
      </c>
      <c r="G63" s="65"/>
      <c r="H63" s="80">
        <v>12517.2</v>
      </c>
      <c r="I63" s="80">
        <v>12517.2</v>
      </c>
      <c r="J63" s="80">
        <f t="shared" si="3"/>
        <v>0</v>
      </c>
      <c r="K63" s="70"/>
      <c r="L63" s="75"/>
      <c r="M63" s="75"/>
    </row>
    <row r="64" spans="1:13" x14ac:dyDescent="0.25">
      <c r="A64" s="76">
        <v>5</v>
      </c>
      <c r="B64" s="63" t="s">
        <v>123</v>
      </c>
      <c r="C64" s="64" t="s">
        <v>124</v>
      </c>
      <c r="D64" s="65">
        <v>40431</v>
      </c>
      <c r="E64" s="65" t="s">
        <v>69</v>
      </c>
      <c r="F64" s="65" t="s">
        <v>5</v>
      </c>
      <c r="G64" s="65"/>
      <c r="H64" s="80">
        <v>8904</v>
      </c>
      <c r="I64" s="80">
        <v>8904</v>
      </c>
      <c r="J64" s="80">
        <f t="shared" si="3"/>
        <v>0</v>
      </c>
      <c r="K64" s="70"/>
      <c r="L64" s="75"/>
      <c r="M64" s="75"/>
    </row>
    <row r="65" spans="1:13" x14ac:dyDescent="0.25">
      <c r="A65" s="76">
        <v>6</v>
      </c>
      <c r="B65" s="63" t="s">
        <v>125</v>
      </c>
      <c r="C65" s="64" t="s">
        <v>126</v>
      </c>
      <c r="D65" s="65">
        <v>38352</v>
      </c>
      <c r="E65" s="65" t="s">
        <v>69</v>
      </c>
      <c r="F65" s="65" t="s">
        <v>5</v>
      </c>
      <c r="G65" s="65"/>
      <c r="H65" s="80">
        <v>12009.9</v>
      </c>
      <c r="I65" s="80">
        <v>12009.9</v>
      </c>
      <c r="J65" s="80">
        <f t="shared" si="3"/>
        <v>0</v>
      </c>
      <c r="K65" s="70"/>
      <c r="L65" s="75"/>
      <c r="M65" s="75"/>
    </row>
    <row r="66" spans="1:13" x14ac:dyDescent="0.25">
      <c r="A66" s="76">
        <v>7</v>
      </c>
      <c r="B66" s="63" t="s">
        <v>127</v>
      </c>
      <c r="C66" s="64" t="s">
        <v>128</v>
      </c>
      <c r="D66" s="65">
        <v>38750</v>
      </c>
      <c r="E66" s="65" t="s">
        <v>69</v>
      </c>
      <c r="F66" s="65" t="s">
        <v>5</v>
      </c>
      <c r="G66" s="65"/>
      <c r="H66" s="80">
        <v>16320</v>
      </c>
      <c r="I66" s="80">
        <v>16320</v>
      </c>
      <c r="J66" s="80">
        <f t="shared" si="3"/>
        <v>0</v>
      </c>
      <c r="K66" s="70"/>
      <c r="L66" s="75"/>
      <c r="M66" s="75"/>
    </row>
    <row r="67" spans="1:13" x14ac:dyDescent="0.25">
      <c r="A67" s="76">
        <v>8</v>
      </c>
      <c r="B67" s="63" t="s">
        <v>129</v>
      </c>
      <c r="C67" s="64" t="s">
        <v>130</v>
      </c>
      <c r="D67" s="65">
        <v>40681</v>
      </c>
      <c r="E67" s="65" t="s">
        <v>69</v>
      </c>
      <c r="F67" s="65" t="s">
        <v>5</v>
      </c>
      <c r="G67" s="65"/>
      <c r="H67" s="80">
        <v>5080</v>
      </c>
      <c r="I67" s="80">
        <v>5080</v>
      </c>
      <c r="J67" s="80">
        <f t="shared" si="3"/>
        <v>0</v>
      </c>
      <c r="K67" s="70"/>
      <c r="L67" s="75"/>
      <c r="M67" s="75"/>
    </row>
    <row r="68" spans="1:13" x14ac:dyDescent="0.25">
      <c r="A68" s="76">
        <v>9</v>
      </c>
      <c r="B68" s="63" t="s">
        <v>131</v>
      </c>
      <c r="C68" s="64" t="s">
        <v>132</v>
      </c>
      <c r="D68" s="65">
        <v>40681</v>
      </c>
      <c r="E68" s="65" t="s">
        <v>69</v>
      </c>
      <c r="F68" s="65" t="s">
        <v>5</v>
      </c>
      <c r="G68" s="65"/>
      <c r="H68" s="80">
        <v>5035</v>
      </c>
      <c r="I68" s="80">
        <v>5035</v>
      </c>
      <c r="J68" s="80">
        <f t="shared" si="3"/>
        <v>0</v>
      </c>
      <c r="K68" s="70"/>
      <c r="L68" s="75"/>
      <c r="M68" s="75"/>
    </row>
    <row r="69" spans="1:13" x14ac:dyDescent="0.25">
      <c r="A69" s="76">
        <v>10</v>
      </c>
      <c r="B69" s="63" t="s">
        <v>133</v>
      </c>
      <c r="C69" s="64" t="s">
        <v>134</v>
      </c>
      <c r="D69" s="65">
        <v>38352</v>
      </c>
      <c r="E69" s="65" t="s">
        <v>69</v>
      </c>
      <c r="F69" s="65" t="s">
        <v>5</v>
      </c>
      <c r="G69" s="65"/>
      <c r="H69" s="80">
        <v>13255.92</v>
      </c>
      <c r="I69" s="80">
        <v>13255.92</v>
      </c>
      <c r="J69" s="80">
        <f t="shared" si="3"/>
        <v>0</v>
      </c>
      <c r="K69" s="70"/>
      <c r="L69" s="75"/>
      <c r="M69" s="75"/>
    </row>
    <row r="70" spans="1:13" x14ac:dyDescent="0.25">
      <c r="A70" s="76">
        <v>11</v>
      </c>
      <c r="B70" s="63" t="s">
        <v>135</v>
      </c>
      <c r="C70" s="64" t="s">
        <v>136</v>
      </c>
      <c r="D70" s="65">
        <v>40886</v>
      </c>
      <c r="E70" s="65" t="s">
        <v>69</v>
      </c>
      <c r="F70" s="65" t="s">
        <v>5</v>
      </c>
      <c r="G70" s="65"/>
      <c r="H70" s="80">
        <v>12000</v>
      </c>
      <c r="I70" s="80">
        <v>12000</v>
      </c>
      <c r="J70" s="80">
        <f t="shared" si="3"/>
        <v>0</v>
      </c>
      <c r="K70" s="70"/>
      <c r="L70" s="75"/>
      <c r="M70" s="75"/>
    </row>
    <row r="71" spans="1:13" x14ac:dyDescent="0.25">
      <c r="A71" s="76">
        <v>12</v>
      </c>
      <c r="B71" s="63" t="s">
        <v>137</v>
      </c>
      <c r="C71" s="64" t="s">
        <v>138</v>
      </c>
      <c r="D71" s="65">
        <v>38750</v>
      </c>
      <c r="E71" s="65" t="s">
        <v>69</v>
      </c>
      <c r="F71" s="65" t="s">
        <v>5</v>
      </c>
      <c r="G71" s="65"/>
      <c r="H71" s="80">
        <v>16320</v>
      </c>
      <c r="I71" s="80">
        <v>16320</v>
      </c>
      <c r="J71" s="80">
        <f t="shared" si="3"/>
        <v>0</v>
      </c>
      <c r="K71" s="70"/>
      <c r="L71" s="75"/>
      <c r="M71" s="75"/>
    </row>
    <row r="72" spans="1:13" x14ac:dyDescent="0.25">
      <c r="A72" s="76">
        <v>13</v>
      </c>
      <c r="B72" s="63" t="s">
        <v>139</v>
      </c>
      <c r="C72" s="64" t="s">
        <v>140</v>
      </c>
      <c r="D72" s="65">
        <v>40542</v>
      </c>
      <c r="E72" s="65" t="s">
        <v>69</v>
      </c>
      <c r="F72" s="65" t="s">
        <v>5</v>
      </c>
      <c r="G72" s="65"/>
      <c r="H72" s="80">
        <v>51200</v>
      </c>
      <c r="I72" s="80">
        <v>51200</v>
      </c>
      <c r="J72" s="80">
        <f t="shared" si="3"/>
        <v>0</v>
      </c>
      <c r="K72" s="70"/>
      <c r="L72" s="75"/>
      <c r="M72" s="75"/>
    </row>
    <row r="73" spans="1:13" x14ac:dyDescent="0.25">
      <c r="A73" s="76">
        <v>14</v>
      </c>
      <c r="B73" s="63" t="s">
        <v>141</v>
      </c>
      <c r="C73" s="64" t="s">
        <v>142</v>
      </c>
      <c r="D73" s="65">
        <v>40542</v>
      </c>
      <c r="E73" s="65" t="s">
        <v>69</v>
      </c>
      <c r="F73" s="65" t="s">
        <v>5</v>
      </c>
      <c r="G73" s="65"/>
      <c r="H73" s="80">
        <v>38160</v>
      </c>
      <c r="I73" s="80">
        <v>38160</v>
      </c>
      <c r="J73" s="80">
        <f t="shared" si="3"/>
        <v>0</v>
      </c>
      <c r="K73" s="70"/>
      <c r="L73" s="75"/>
      <c r="M73" s="75"/>
    </row>
    <row r="74" spans="1:13" x14ac:dyDescent="0.25">
      <c r="A74" s="76">
        <v>15</v>
      </c>
      <c r="B74" s="63" t="s">
        <v>143</v>
      </c>
      <c r="C74" s="64" t="s">
        <v>144</v>
      </c>
      <c r="D74" s="65">
        <v>40542</v>
      </c>
      <c r="E74" s="65" t="s">
        <v>69</v>
      </c>
      <c r="F74" s="65" t="s">
        <v>5</v>
      </c>
      <c r="G74" s="65"/>
      <c r="H74" s="80">
        <v>39140</v>
      </c>
      <c r="I74" s="80">
        <v>39140</v>
      </c>
      <c r="J74" s="80">
        <f t="shared" si="3"/>
        <v>0</v>
      </c>
      <c r="K74" s="70"/>
      <c r="L74" s="75"/>
      <c r="M74" s="75"/>
    </row>
    <row r="75" spans="1:13" x14ac:dyDescent="0.25">
      <c r="A75" s="76">
        <v>16</v>
      </c>
      <c r="B75" s="63" t="s">
        <v>145</v>
      </c>
      <c r="C75" s="64" t="s">
        <v>146</v>
      </c>
      <c r="D75" s="65">
        <v>38750</v>
      </c>
      <c r="E75" s="65" t="s">
        <v>69</v>
      </c>
      <c r="F75" s="65" t="s">
        <v>5</v>
      </c>
      <c r="G75" s="65"/>
      <c r="H75" s="80">
        <v>16320</v>
      </c>
      <c r="I75" s="80">
        <v>16320</v>
      </c>
      <c r="J75" s="80">
        <f t="shared" si="3"/>
        <v>0</v>
      </c>
      <c r="K75" s="70"/>
      <c r="L75" s="75"/>
      <c r="M75" s="75"/>
    </row>
    <row r="76" spans="1:13" x14ac:dyDescent="0.25">
      <c r="A76" s="76">
        <v>17</v>
      </c>
      <c r="B76" s="63" t="s">
        <v>147</v>
      </c>
      <c r="C76" s="64" t="s">
        <v>148</v>
      </c>
      <c r="D76" s="65">
        <v>41033</v>
      </c>
      <c r="E76" s="65" t="s">
        <v>69</v>
      </c>
      <c r="F76" s="65" t="s">
        <v>5</v>
      </c>
      <c r="G76" s="65"/>
      <c r="H76" s="80">
        <v>3604</v>
      </c>
      <c r="I76" s="80">
        <v>3604</v>
      </c>
      <c r="J76" s="80">
        <f t="shared" si="3"/>
        <v>0</v>
      </c>
      <c r="K76" s="70"/>
      <c r="L76" s="75"/>
      <c r="M76" s="75"/>
    </row>
    <row r="77" spans="1:13" x14ac:dyDescent="0.25">
      <c r="A77" s="98"/>
      <c r="B77" s="99"/>
      <c r="C77" s="103"/>
      <c r="D77" s="101"/>
      <c r="E77" s="101"/>
      <c r="F77" s="101"/>
      <c r="G77" s="102" t="s">
        <v>149</v>
      </c>
      <c r="H77" s="97">
        <f>SUM(H60:H76)</f>
        <v>273559.02</v>
      </c>
      <c r="I77" s="97">
        <f>SUM(I60:I76)</f>
        <v>273559.02</v>
      </c>
      <c r="J77" s="97">
        <f>SUM(J60:J76)</f>
        <v>0</v>
      </c>
      <c r="K77" s="70"/>
      <c r="L77" s="75"/>
      <c r="M77" s="75"/>
    </row>
    <row r="78" spans="1:13" x14ac:dyDescent="0.25">
      <c r="A78" s="191" t="s">
        <v>150</v>
      </c>
      <c r="B78" s="191"/>
      <c r="C78" s="191"/>
      <c r="D78" s="191"/>
      <c r="E78" s="191"/>
      <c r="F78" s="191"/>
      <c r="G78" s="191"/>
      <c r="H78" s="191"/>
      <c r="I78" s="191"/>
      <c r="J78" s="191"/>
      <c r="K78" s="70"/>
      <c r="L78" s="75"/>
      <c r="M78" s="75"/>
    </row>
    <row r="79" spans="1:13" x14ac:dyDescent="0.25">
      <c r="A79" s="93"/>
      <c r="B79" s="92"/>
      <c r="C79" s="104"/>
      <c r="D79" s="81"/>
      <c r="E79" s="81"/>
      <c r="F79" s="192" t="s">
        <v>151</v>
      </c>
      <c r="G79" s="192"/>
      <c r="H79" s="97">
        <f>H77+H58+H34</f>
        <v>12055239.359999999</v>
      </c>
      <c r="I79" s="97">
        <f>SUM(I77+I58+I34)</f>
        <v>3387182.14</v>
      </c>
      <c r="J79" s="97">
        <f>SUM(J77+J58+J34)</f>
        <v>8668057.2199999988</v>
      </c>
      <c r="K79" s="70"/>
      <c r="L79" s="75"/>
      <c r="M79" s="75"/>
    </row>
    <row r="80" spans="1:13" x14ac:dyDescent="0.25">
      <c r="A80" s="93"/>
      <c r="B80" s="92"/>
      <c r="C80" s="104"/>
      <c r="D80" s="81"/>
      <c r="E80" s="81"/>
      <c r="F80" s="81"/>
      <c r="G80" s="105"/>
      <c r="H80" s="106"/>
      <c r="I80" s="106"/>
      <c r="J80" s="106"/>
      <c r="K80" s="70"/>
      <c r="L80" s="75"/>
      <c r="M80" s="75"/>
    </row>
    <row r="81" spans="1:13" ht="18.75" x14ac:dyDescent="0.3">
      <c r="A81" s="26" t="s">
        <v>152</v>
      </c>
      <c r="B81" s="27"/>
      <c r="C81" s="27"/>
      <c r="D81" s="27"/>
      <c r="E81" s="27"/>
      <c r="F81" s="27"/>
      <c r="G81" s="29"/>
      <c r="H81" s="29"/>
      <c r="J81" s="81"/>
    </row>
    <row r="82" spans="1:13" ht="18.75" x14ac:dyDescent="0.3">
      <c r="A82" s="193" t="s">
        <v>153</v>
      </c>
      <c r="B82" s="193"/>
      <c r="C82" s="193"/>
      <c r="D82" s="193"/>
      <c r="E82" s="193"/>
      <c r="F82" s="193"/>
    </row>
    <row r="83" spans="1:13" ht="15.75" x14ac:dyDescent="0.25">
      <c r="A83" s="194" t="s">
        <v>154</v>
      </c>
      <c r="B83" s="194"/>
      <c r="C83" s="194"/>
      <c r="D83" s="194"/>
      <c r="E83" s="194"/>
      <c r="F83" s="194"/>
    </row>
    <row r="84" spans="1:13" ht="18.75" customHeight="1" x14ac:dyDescent="0.25">
      <c r="A84" s="180" t="s">
        <v>155</v>
      </c>
      <c r="B84" s="180"/>
      <c r="C84" s="180"/>
      <c r="D84" s="180"/>
      <c r="E84" s="180"/>
      <c r="F84" s="180"/>
    </row>
    <row r="85" spans="1:13" ht="15.75" x14ac:dyDescent="0.25">
      <c r="A85" s="180" t="s">
        <v>156</v>
      </c>
      <c r="B85" s="180"/>
      <c r="C85" s="180"/>
      <c r="D85" s="180"/>
      <c r="E85" s="180"/>
      <c r="F85" s="180"/>
    </row>
    <row r="86" spans="1:13" ht="15.75" x14ac:dyDescent="0.25">
      <c r="A86" s="180" t="s">
        <v>157</v>
      </c>
      <c r="B86" s="180"/>
      <c r="C86" s="180"/>
      <c r="D86" s="180"/>
      <c r="E86" s="180"/>
      <c r="F86" s="180"/>
    </row>
    <row r="87" spans="1:13" ht="15.75" x14ac:dyDescent="0.25">
      <c r="A87" s="181" t="s">
        <v>158</v>
      </c>
      <c r="B87" s="181"/>
      <c r="C87" s="181"/>
      <c r="D87" s="181"/>
      <c r="E87" s="181"/>
      <c r="F87" s="181"/>
    </row>
    <row r="88" spans="1:13" ht="15.75" x14ac:dyDescent="0.25">
      <c r="A88" s="181" t="s">
        <v>159</v>
      </c>
      <c r="B88" s="181"/>
      <c r="C88" s="181"/>
      <c r="D88" s="181"/>
      <c r="E88" s="181"/>
      <c r="F88" s="181"/>
    </row>
    <row r="89" spans="1:13" ht="15.75" x14ac:dyDescent="0.25">
      <c r="A89" s="182" t="s">
        <v>521</v>
      </c>
      <c r="B89" s="182"/>
      <c r="C89" s="182"/>
      <c r="D89" s="182"/>
      <c r="E89" s="182"/>
      <c r="F89" s="182"/>
    </row>
    <row r="91" spans="1:13" x14ac:dyDescent="0.25">
      <c r="A91" s="183" t="s">
        <v>160</v>
      </c>
      <c r="B91" s="183"/>
      <c r="C91" s="183"/>
    </row>
    <row r="92" spans="1:13" x14ac:dyDescent="0.25">
      <c r="A92" s="6" t="s">
        <v>7</v>
      </c>
      <c r="B92" s="6" t="s">
        <v>9</v>
      </c>
      <c r="C92" s="6" t="s">
        <v>10</v>
      </c>
      <c r="D92" s="6" t="s">
        <v>11</v>
      </c>
      <c r="E92" s="6" t="s">
        <v>12</v>
      </c>
      <c r="F92" s="6" t="s">
        <v>13</v>
      </c>
      <c r="G92" s="6" t="s">
        <v>14</v>
      </c>
      <c r="H92" s="6" t="s">
        <v>15</v>
      </c>
      <c r="I92" s="7" t="s">
        <v>16</v>
      </c>
      <c r="J92" s="7" t="s">
        <v>17</v>
      </c>
      <c r="K92" s="8" t="s">
        <v>18</v>
      </c>
      <c r="L92" s="9" t="s">
        <v>19</v>
      </c>
      <c r="M92" s="9" t="s">
        <v>20</v>
      </c>
    </row>
    <row r="93" spans="1:13" x14ac:dyDescent="0.25">
      <c r="A93" s="10" t="s">
        <v>21</v>
      </c>
      <c r="B93" s="10" t="s">
        <v>23</v>
      </c>
      <c r="C93" s="10" t="s">
        <v>24</v>
      </c>
      <c r="D93" s="10" t="s">
        <v>25</v>
      </c>
      <c r="E93" s="10" t="s">
        <v>26</v>
      </c>
      <c r="F93" s="10" t="s">
        <v>27</v>
      </c>
      <c r="G93" s="10" t="s">
        <v>22</v>
      </c>
      <c r="H93" s="10" t="s">
        <v>28</v>
      </c>
      <c r="I93" s="11" t="s">
        <v>29</v>
      </c>
      <c r="J93" s="11" t="s">
        <v>30</v>
      </c>
      <c r="K93" s="12" t="s">
        <v>28</v>
      </c>
      <c r="L93" s="13" t="s">
        <v>31</v>
      </c>
      <c r="M93" s="13" t="s">
        <v>28</v>
      </c>
    </row>
    <row r="94" spans="1:13" x14ac:dyDescent="0.25">
      <c r="A94" s="23">
        <v>1</v>
      </c>
      <c r="B94" s="23">
        <v>2</v>
      </c>
      <c r="C94" s="23">
        <v>3</v>
      </c>
      <c r="D94" s="23">
        <v>4</v>
      </c>
      <c r="E94" s="23">
        <v>5</v>
      </c>
      <c r="F94" s="23">
        <v>6</v>
      </c>
      <c r="G94" s="23">
        <v>7</v>
      </c>
      <c r="H94" s="23">
        <v>8</v>
      </c>
      <c r="I94" s="23">
        <v>9</v>
      </c>
      <c r="J94" s="23">
        <v>10</v>
      </c>
      <c r="K94" s="23">
        <v>11</v>
      </c>
      <c r="L94" s="23">
        <v>12</v>
      </c>
      <c r="M94" s="23">
        <v>13</v>
      </c>
    </row>
    <row r="95" spans="1:13" x14ac:dyDescent="0.25">
      <c r="A95" s="136">
        <v>1</v>
      </c>
      <c r="B95" s="37" t="s">
        <v>161</v>
      </c>
      <c r="C95" s="36" t="s">
        <v>505</v>
      </c>
      <c r="D95" s="36"/>
      <c r="E95" s="36"/>
      <c r="F95" s="36"/>
      <c r="G95" s="36"/>
      <c r="H95" s="36"/>
      <c r="I95" s="36"/>
      <c r="J95" s="36"/>
      <c r="K95" s="45">
        <v>6911571.7599999998</v>
      </c>
      <c r="L95" s="45">
        <v>1727892.9</v>
      </c>
      <c r="M95" s="45">
        <f>K95-L95</f>
        <v>5183678.8599999994</v>
      </c>
    </row>
    <row r="96" spans="1:13" x14ac:dyDescent="0.25">
      <c r="A96" s="129">
        <v>2</v>
      </c>
      <c r="B96" s="38" t="s">
        <v>162</v>
      </c>
      <c r="C96" s="48"/>
      <c r="D96" s="48"/>
      <c r="E96" s="48"/>
      <c r="F96" s="48"/>
      <c r="G96" s="48"/>
      <c r="H96" s="48"/>
      <c r="I96" s="48"/>
      <c r="J96" s="48"/>
      <c r="K96" s="107">
        <v>157984.75</v>
      </c>
      <c r="L96" s="108">
        <v>0</v>
      </c>
      <c r="M96" s="108">
        <f>K96-L96</f>
        <v>157984.75</v>
      </c>
    </row>
    <row r="97" spans="1:14" s="139" customFormat="1" x14ac:dyDescent="0.25">
      <c r="A97" s="131">
        <v>3</v>
      </c>
      <c r="B97" s="120" t="s">
        <v>163</v>
      </c>
      <c r="C97" s="39"/>
      <c r="D97" s="39"/>
      <c r="E97" s="39"/>
      <c r="F97" s="39"/>
      <c r="G97" s="39"/>
      <c r="H97" s="39"/>
      <c r="I97" s="39"/>
      <c r="J97" s="39"/>
      <c r="K97" s="137">
        <v>101455</v>
      </c>
      <c r="L97" s="138">
        <v>25363.8</v>
      </c>
      <c r="M97" s="138">
        <f>K97-L97</f>
        <v>76091.199999999997</v>
      </c>
      <c r="N97" s="39"/>
    </row>
    <row r="98" spans="1:14" s="139" customFormat="1" x14ac:dyDescent="0.25">
      <c r="A98" s="131">
        <v>4</v>
      </c>
      <c r="B98" s="120" t="s">
        <v>513</v>
      </c>
      <c r="C98" s="39"/>
      <c r="D98" s="39"/>
      <c r="E98" s="39"/>
      <c r="F98" s="39"/>
      <c r="G98" s="39"/>
      <c r="H98" s="39"/>
      <c r="I98" s="39"/>
      <c r="J98" s="39"/>
      <c r="K98" s="137">
        <v>227356.96</v>
      </c>
      <c r="L98" s="138">
        <v>29556.54</v>
      </c>
      <c r="M98" s="138">
        <f>K98-L98</f>
        <v>197800.41999999998</v>
      </c>
      <c r="N98" s="39"/>
    </row>
    <row r="99" spans="1:14" x14ac:dyDescent="0.25">
      <c r="A99" s="109"/>
      <c r="B99" s="110"/>
      <c r="C99" s="111"/>
      <c r="D99" s="111"/>
      <c r="E99" s="111"/>
      <c r="F99" s="111"/>
      <c r="G99" s="111"/>
      <c r="H99" s="179" t="s">
        <v>41</v>
      </c>
      <c r="I99" s="179"/>
      <c r="J99" s="179"/>
      <c r="K99" s="143">
        <f>SUM(K95:K98)</f>
        <v>7398368.4699999997</v>
      </c>
      <c r="L99" s="144">
        <f>SUM(L95:L98)</f>
        <v>1782813.24</v>
      </c>
      <c r="M99" s="144">
        <f>SUM(M95:M98)</f>
        <v>5615555.2299999995</v>
      </c>
    </row>
    <row r="100" spans="1:14" x14ac:dyDescent="0.25">
      <c r="A100" s="109"/>
      <c r="B100" s="110"/>
      <c r="C100" s="111"/>
      <c r="D100" s="111"/>
      <c r="E100" s="111"/>
      <c r="F100" s="111"/>
      <c r="G100" s="111"/>
      <c r="H100" s="111"/>
      <c r="I100" s="111"/>
      <c r="J100" s="111"/>
      <c r="K100" s="112"/>
      <c r="L100" s="113"/>
      <c r="M100" s="113"/>
    </row>
    <row r="102" spans="1:14" x14ac:dyDescent="0.25">
      <c r="A102" s="183" t="s">
        <v>164</v>
      </c>
      <c r="B102" s="183"/>
      <c r="C102" s="183"/>
    </row>
    <row r="103" spans="1:14" x14ac:dyDescent="0.25">
      <c r="A103" s="15" t="s">
        <v>7</v>
      </c>
      <c r="B103" s="15" t="s">
        <v>9</v>
      </c>
      <c r="C103" s="9" t="s">
        <v>44</v>
      </c>
      <c r="D103" s="6" t="s">
        <v>13</v>
      </c>
      <c r="E103" s="7" t="s">
        <v>16</v>
      </c>
      <c r="F103" s="7" t="s">
        <v>17</v>
      </c>
      <c r="G103" s="17" t="s">
        <v>18</v>
      </c>
      <c r="H103" s="17" t="s">
        <v>19</v>
      </c>
      <c r="I103" s="17" t="s">
        <v>45</v>
      </c>
    </row>
    <row r="104" spans="1:14" x14ac:dyDescent="0.25">
      <c r="A104" s="18" t="s">
        <v>21</v>
      </c>
      <c r="B104" s="18" t="s">
        <v>23</v>
      </c>
      <c r="C104" s="13" t="s">
        <v>46</v>
      </c>
      <c r="D104" s="10" t="s">
        <v>27</v>
      </c>
      <c r="E104" s="11" t="s">
        <v>29</v>
      </c>
      <c r="F104" s="11" t="s">
        <v>30</v>
      </c>
      <c r="G104" s="20" t="s">
        <v>28</v>
      </c>
      <c r="H104" s="20" t="s">
        <v>31</v>
      </c>
      <c r="I104" s="20" t="s">
        <v>28</v>
      </c>
    </row>
    <row r="105" spans="1:14" x14ac:dyDescent="0.25">
      <c r="A105" s="21">
        <v>1</v>
      </c>
      <c r="B105" s="21">
        <v>2</v>
      </c>
      <c r="C105" s="21">
        <v>3</v>
      </c>
      <c r="D105" s="21">
        <v>4</v>
      </c>
      <c r="E105" s="21">
        <v>5</v>
      </c>
      <c r="F105" s="21">
        <v>6</v>
      </c>
      <c r="G105" s="21">
        <v>7</v>
      </c>
      <c r="H105" s="21">
        <v>8</v>
      </c>
      <c r="I105" s="21">
        <v>9</v>
      </c>
    </row>
    <row r="106" spans="1:14" x14ac:dyDescent="0.25">
      <c r="A106" s="190" t="s">
        <v>165</v>
      </c>
      <c r="B106" s="190"/>
      <c r="C106" s="190"/>
    </row>
    <row r="107" spans="1:14" x14ac:dyDescent="0.25">
      <c r="A107" s="129">
        <v>1</v>
      </c>
      <c r="B107" s="115" t="s">
        <v>167</v>
      </c>
      <c r="C107" s="170">
        <v>40634</v>
      </c>
      <c r="D107" s="173" t="s">
        <v>168</v>
      </c>
      <c r="E107" s="173" t="s">
        <v>166</v>
      </c>
      <c r="F107" s="173"/>
      <c r="G107" s="166">
        <v>964999.84</v>
      </c>
      <c r="H107" s="166">
        <v>964999.84</v>
      </c>
      <c r="I107" s="184">
        <f>G107-H107</f>
        <v>0</v>
      </c>
    </row>
    <row r="108" spans="1:14" ht="14.25" customHeight="1" x14ac:dyDescent="0.25">
      <c r="A108" s="130"/>
      <c r="B108" s="116" t="s">
        <v>169</v>
      </c>
      <c r="C108" s="170"/>
      <c r="D108" s="173"/>
      <c r="E108" s="173"/>
      <c r="F108" s="173"/>
      <c r="G108" s="166"/>
      <c r="H108" s="166"/>
      <c r="I108" s="184"/>
    </row>
    <row r="109" spans="1:14" ht="15" hidden="1" customHeight="1" x14ac:dyDescent="0.25">
      <c r="A109" s="130">
        <v>4</v>
      </c>
      <c r="B109" s="68"/>
      <c r="C109" s="36"/>
      <c r="D109" s="36"/>
      <c r="E109" s="36"/>
      <c r="F109" s="36"/>
      <c r="G109" s="45"/>
      <c r="H109" s="45"/>
      <c r="I109" s="45"/>
    </row>
    <row r="110" spans="1:14" x14ac:dyDescent="0.25">
      <c r="A110" s="129">
        <v>2</v>
      </c>
      <c r="B110" s="117" t="s">
        <v>170</v>
      </c>
      <c r="C110" s="170">
        <v>40634</v>
      </c>
      <c r="D110" s="173" t="s">
        <v>171</v>
      </c>
      <c r="E110" s="173" t="s">
        <v>166</v>
      </c>
      <c r="F110" s="173"/>
      <c r="G110" s="166">
        <v>569250</v>
      </c>
      <c r="H110" s="166">
        <v>569250</v>
      </c>
      <c r="I110" s="166">
        <f>G110-H110</f>
        <v>0</v>
      </c>
    </row>
    <row r="111" spans="1:14" x14ac:dyDescent="0.25">
      <c r="A111" s="130"/>
      <c r="B111" s="116" t="s">
        <v>172</v>
      </c>
      <c r="C111" s="170"/>
      <c r="D111" s="173"/>
      <c r="E111" s="173"/>
      <c r="F111" s="173"/>
      <c r="G111" s="166"/>
      <c r="H111" s="166"/>
      <c r="I111" s="166"/>
    </row>
    <row r="112" spans="1:14" x14ac:dyDescent="0.25">
      <c r="A112" s="130">
        <v>3</v>
      </c>
      <c r="B112" s="118" t="s">
        <v>173</v>
      </c>
      <c r="C112" s="114">
        <v>40634</v>
      </c>
      <c r="D112" s="36"/>
      <c r="E112" s="36"/>
      <c r="F112" s="36"/>
      <c r="G112" s="45">
        <v>5715.56</v>
      </c>
      <c r="H112" s="45">
        <v>5715.56</v>
      </c>
      <c r="I112" s="45">
        <f>G112-H112</f>
        <v>0</v>
      </c>
    </row>
    <row r="113" spans="1:14" x14ac:dyDescent="0.25">
      <c r="A113" s="167">
        <v>4</v>
      </c>
      <c r="B113" s="38" t="s">
        <v>517</v>
      </c>
      <c r="C113" s="170">
        <v>41058</v>
      </c>
      <c r="D113" s="173" t="s">
        <v>174</v>
      </c>
      <c r="E113" s="173" t="s">
        <v>166</v>
      </c>
      <c r="F113" s="173"/>
      <c r="G113" s="166">
        <v>92146.22</v>
      </c>
      <c r="H113" s="166">
        <v>92146.22</v>
      </c>
      <c r="I113" s="166">
        <f>G113-H113</f>
        <v>0</v>
      </c>
    </row>
    <row r="114" spans="1:14" x14ac:dyDescent="0.25">
      <c r="A114" s="168"/>
      <c r="B114" s="118" t="s">
        <v>175</v>
      </c>
      <c r="C114" s="170"/>
      <c r="D114" s="173"/>
      <c r="E114" s="173"/>
      <c r="F114" s="173"/>
      <c r="G114" s="166"/>
      <c r="H114" s="166"/>
      <c r="I114" s="166"/>
    </row>
    <row r="115" spans="1:14" x14ac:dyDescent="0.25">
      <c r="A115" s="130">
        <v>5</v>
      </c>
      <c r="B115" s="118" t="s">
        <v>176</v>
      </c>
      <c r="C115" s="114">
        <v>41058</v>
      </c>
      <c r="D115" s="36"/>
      <c r="E115" s="36"/>
      <c r="F115" s="36"/>
      <c r="G115" s="45">
        <v>206249.98</v>
      </c>
      <c r="H115" s="45">
        <v>206249.98</v>
      </c>
      <c r="I115" s="45">
        <f t="shared" ref="I115:I120" si="4">G115-H115</f>
        <v>0</v>
      </c>
    </row>
    <row r="116" spans="1:14" x14ac:dyDescent="0.25">
      <c r="A116" s="136">
        <v>6</v>
      </c>
      <c r="B116" s="37" t="s">
        <v>177</v>
      </c>
      <c r="C116" s="114">
        <v>40634</v>
      </c>
      <c r="D116" s="36" t="s">
        <v>178</v>
      </c>
      <c r="E116" s="36" t="s">
        <v>166</v>
      </c>
      <c r="F116" s="36"/>
      <c r="G116" s="45">
        <v>206249.98</v>
      </c>
      <c r="H116" s="45">
        <v>174330.56</v>
      </c>
      <c r="I116" s="45">
        <f t="shared" si="4"/>
        <v>31919.420000000013</v>
      </c>
    </row>
    <row r="117" spans="1:14" x14ac:dyDescent="0.25">
      <c r="A117" s="136">
        <v>7</v>
      </c>
      <c r="B117" s="37" t="s">
        <v>179</v>
      </c>
      <c r="C117" s="114"/>
      <c r="D117" s="36"/>
      <c r="E117" s="36"/>
      <c r="F117" s="36"/>
      <c r="G117" s="45">
        <v>423224</v>
      </c>
      <c r="H117" s="45">
        <v>423224</v>
      </c>
      <c r="I117" s="45">
        <f t="shared" si="4"/>
        <v>0</v>
      </c>
    </row>
    <row r="118" spans="1:14" x14ac:dyDescent="0.25">
      <c r="A118" s="130">
        <v>8</v>
      </c>
      <c r="B118" s="37" t="s">
        <v>180</v>
      </c>
      <c r="C118" s="114"/>
      <c r="D118" s="36"/>
      <c r="E118" s="36"/>
      <c r="F118" s="36"/>
      <c r="G118" s="45">
        <v>120000</v>
      </c>
      <c r="H118" s="45">
        <v>120000</v>
      </c>
      <c r="I118" s="45">
        <f t="shared" si="4"/>
        <v>0</v>
      </c>
    </row>
    <row r="119" spans="1:14" x14ac:dyDescent="0.25">
      <c r="A119" s="129">
        <v>9</v>
      </c>
      <c r="B119" s="38" t="s">
        <v>181</v>
      </c>
      <c r="C119" s="119"/>
      <c r="D119" s="48"/>
      <c r="E119" s="48"/>
      <c r="F119" s="48"/>
      <c r="G119" s="107">
        <v>118656.28</v>
      </c>
      <c r="H119" s="107">
        <v>118656.28</v>
      </c>
      <c r="I119" s="107">
        <f t="shared" si="4"/>
        <v>0</v>
      </c>
    </row>
    <row r="120" spans="1:14" s="139" customFormat="1" x14ac:dyDescent="0.25">
      <c r="A120" s="131">
        <v>10</v>
      </c>
      <c r="B120" s="120" t="s">
        <v>458</v>
      </c>
      <c r="C120" s="121"/>
      <c r="D120" s="39"/>
      <c r="E120" s="39"/>
      <c r="F120" s="39"/>
      <c r="G120" s="137">
        <v>0.01</v>
      </c>
      <c r="H120" s="137">
        <v>0</v>
      </c>
      <c r="I120" s="137">
        <f t="shared" si="4"/>
        <v>0.01</v>
      </c>
      <c r="J120" s="39"/>
      <c r="K120" s="39"/>
      <c r="L120" s="39"/>
      <c r="M120" s="39"/>
      <c r="N120" s="39"/>
    </row>
    <row r="121" spans="1:14" s="3" customFormat="1" x14ac:dyDescent="0.25">
      <c r="A121" s="109"/>
      <c r="B121" s="68"/>
      <c r="C121" s="70"/>
      <c r="D121" s="132"/>
      <c r="E121" s="132"/>
      <c r="F121" s="141" t="s">
        <v>65</v>
      </c>
      <c r="G121" s="137">
        <f>SUM(G107:G120)</f>
        <v>2706491.8699999996</v>
      </c>
      <c r="H121" s="137">
        <f>SUM(H107:H120)</f>
        <v>2674572.44</v>
      </c>
      <c r="I121" s="137">
        <f>SUM(I107:I120)</f>
        <v>31919.430000000011</v>
      </c>
      <c r="J121" s="132"/>
      <c r="K121" s="132"/>
      <c r="L121" s="132"/>
      <c r="M121" s="132"/>
      <c r="N121" s="132"/>
    </row>
    <row r="122" spans="1:14" s="3" customFormat="1" x14ac:dyDescent="0.25">
      <c r="A122" s="172" t="s">
        <v>66</v>
      </c>
      <c r="B122" s="172"/>
      <c r="C122" s="172"/>
      <c r="D122" s="132"/>
      <c r="E122" s="132"/>
      <c r="F122" s="132"/>
      <c r="G122" s="75"/>
      <c r="H122" s="75"/>
      <c r="I122" s="75"/>
      <c r="J122" s="132"/>
      <c r="K122" s="132"/>
      <c r="L122" s="132"/>
      <c r="M122" s="132"/>
      <c r="N122" s="132"/>
    </row>
    <row r="123" spans="1:14" s="3" customFormat="1" ht="27" customHeight="1" x14ac:dyDescent="0.25">
      <c r="A123" s="145">
        <v>1</v>
      </c>
      <c r="B123" s="175" t="s">
        <v>520</v>
      </c>
      <c r="C123" s="176"/>
      <c r="D123" s="39"/>
      <c r="E123" s="39"/>
      <c r="F123" s="39"/>
      <c r="G123" s="137">
        <v>180000</v>
      </c>
      <c r="H123" s="137">
        <v>180000</v>
      </c>
      <c r="I123" s="137">
        <f>G123-H123</f>
        <v>0</v>
      </c>
      <c r="J123" s="146"/>
      <c r="K123" s="146"/>
      <c r="L123" s="146"/>
      <c r="M123" s="146"/>
      <c r="N123" s="146"/>
    </row>
    <row r="124" spans="1:14" s="3" customFormat="1" ht="33.75" customHeight="1" x14ac:dyDescent="0.25">
      <c r="A124" s="145">
        <v>2</v>
      </c>
      <c r="B124" s="175" t="s">
        <v>520</v>
      </c>
      <c r="C124" s="176"/>
      <c r="D124" s="39"/>
      <c r="E124" s="39"/>
      <c r="F124" s="39"/>
      <c r="G124" s="137">
        <v>140000</v>
      </c>
      <c r="H124" s="137">
        <v>140000</v>
      </c>
      <c r="I124" s="137">
        <f t="shared" ref="I124:I130" si="5">G124-H124</f>
        <v>0</v>
      </c>
      <c r="J124" s="146"/>
      <c r="K124" s="146"/>
      <c r="L124" s="146"/>
      <c r="M124" s="146"/>
      <c r="N124" s="146"/>
    </row>
    <row r="125" spans="1:14" s="139" customFormat="1" x14ac:dyDescent="0.25">
      <c r="A125" s="145">
        <v>3</v>
      </c>
      <c r="B125" s="171" t="s">
        <v>515</v>
      </c>
      <c r="C125" s="171"/>
      <c r="D125" s="39"/>
      <c r="E125" s="39"/>
      <c r="F125" s="39"/>
      <c r="G125" s="137">
        <v>144000</v>
      </c>
      <c r="H125" s="137">
        <v>86400</v>
      </c>
      <c r="I125" s="137">
        <f t="shared" si="5"/>
        <v>57600</v>
      </c>
      <c r="J125" s="39"/>
      <c r="K125" s="39"/>
      <c r="L125" s="39"/>
      <c r="M125" s="39"/>
      <c r="N125" s="39"/>
    </row>
    <row r="126" spans="1:14" s="139" customFormat="1" x14ac:dyDescent="0.25">
      <c r="A126" s="145">
        <v>4</v>
      </c>
      <c r="B126" s="171" t="s">
        <v>514</v>
      </c>
      <c r="C126" s="171"/>
      <c r="D126" s="39"/>
      <c r="E126" s="39"/>
      <c r="F126" s="39"/>
      <c r="G126" s="137">
        <v>144000</v>
      </c>
      <c r="H126" s="137">
        <v>86400</v>
      </c>
      <c r="I126" s="137">
        <f t="shared" si="5"/>
        <v>57600</v>
      </c>
      <c r="J126" s="39"/>
      <c r="K126" s="39"/>
      <c r="L126" s="39"/>
      <c r="M126" s="39"/>
      <c r="N126" s="39"/>
    </row>
    <row r="127" spans="1:14" s="139" customFormat="1" x14ac:dyDescent="0.25">
      <c r="A127" s="145">
        <v>5</v>
      </c>
      <c r="B127" s="171" t="s">
        <v>516</v>
      </c>
      <c r="C127" s="171"/>
      <c r="D127" s="39"/>
      <c r="E127" s="39"/>
      <c r="F127" s="39"/>
      <c r="G127" s="137">
        <v>144000</v>
      </c>
      <c r="H127" s="137">
        <v>69600</v>
      </c>
      <c r="I127" s="137">
        <f t="shared" si="5"/>
        <v>74400</v>
      </c>
      <c r="J127" s="39"/>
      <c r="K127" s="39"/>
      <c r="L127" s="39"/>
      <c r="M127" s="39"/>
      <c r="N127" s="39"/>
    </row>
    <row r="128" spans="1:14" s="3" customFormat="1" x14ac:dyDescent="0.25">
      <c r="A128" s="145">
        <v>6</v>
      </c>
      <c r="B128" s="177" t="s">
        <v>518</v>
      </c>
      <c r="C128" s="178"/>
      <c r="D128" s="39"/>
      <c r="E128" s="39"/>
      <c r="F128" s="39"/>
      <c r="G128" s="137">
        <v>144000</v>
      </c>
      <c r="H128" s="137">
        <v>62400</v>
      </c>
      <c r="I128" s="137">
        <f t="shared" si="5"/>
        <v>81600</v>
      </c>
      <c r="J128" s="146"/>
      <c r="K128" s="146"/>
      <c r="L128" s="146"/>
      <c r="M128" s="146"/>
      <c r="N128" s="146"/>
    </row>
    <row r="129" spans="1:14" s="3" customFormat="1" x14ac:dyDescent="0.25">
      <c r="A129" s="145">
        <v>7</v>
      </c>
      <c r="B129" s="177" t="s">
        <v>519</v>
      </c>
      <c r="C129" s="178"/>
      <c r="D129" s="39"/>
      <c r="E129" s="39"/>
      <c r="F129" s="39"/>
      <c r="G129" s="137">
        <v>144000</v>
      </c>
      <c r="H129" s="137">
        <v>36000</v>
      </c>
      <c r="I129" s="137">
        <f t="shared" si="5"/>
        <v>108000</v>
      </c>
      <c r="J129" s="146"/>
      <c r="K129" s="146"/>
      <c r="L129" s="146"/>
      <c r="M129" s="146"/>
      <c r="N129" s="146"/>
    </row>
    <row r="130" spans="1:14" s="3" customFormat="1" x14ac:dyDescent="0.25">
      <c r="A130" s="145">
        <v>8</v>
      </c>
      <c r="B130" s="171" t="s">
        <v>558</v>
      </c>
      <c r="C130" s="171"/>
      <c r="D130" s="39"/>
      <c r="E130" s="39"/>
      <c r="F130" s="165"/>
      <c r="G130" s="149">
        <v>144000</v>
      </c>
      <c r="H130" s="149">
        <v>7200</v>
      </c>
      <c r="I130" s="149">
        <f t="shared" si="5"/>
        <v>136800</v>
      </c>
      <c r="J130" s="154"/>
      <c r="K130" s="154"/>
      <c r="L130" s="154"/>
      <c r="M130" s="154"/>
      <c r="N130" s="154"/>
    </row>
    <row r="131" spans="1:14" s="3" customFormat="1" x14ac:dyDescent="0.25">
      <c r="A131" s="109"/>
      <c r="B131" s="140"/>
      <c r="C131" s="140"/>
      <c r="D131" s="132"/>
      <c r="E131" s="132"/>
      <c r="F131" s="148" t="s">
        <v>113</v>
      </c>
      <c r="G131" s="149">
        <f>SUM(G123:G130)</f>
        <v>1184000</v>
      </c>
      <c r="H131" s="149">
        <f>SUM(H123:H130)</f>
        <v>668000</v>
      </c>
      <c r="I131" s="149">
        <f>SUM(I123:I130)</f>
        <v>516000</v>
      </c>
      <c r="J131" s="132"/>
      <c r="K131" s="132"/>
      <c r="L131" s="132"/>
      <c r="M131" s="132"/>
      <c r="N131" s="132"/>
    </row>
    <row r="132" spans="1:14" x14ac:dyDescent="0.25">
      <c r="E132" s="169" t="s">
        <v>182</v>
      </c>
      <c r="F132" s="169"/>
      <c r="G132" s="142">
        <f>SUM(K99+G121+G131)</f>
        <v>11288860.34</v>
      </c>
      <c r="H132" s="142">
        <f>SUM(L99+H121+H131)</f>
        <v>5125385.68</v>
      </c>
      <c r="I132" s="142">
        <f>SUM(M99+I121+I131)</f>
        <v>6163474.6599999992</v>
      </c>
    </row>
    <row r="135" spans="1:14" x14ac:dyDescent="0.25">
      <c r="E135" s="122"/>
      <c r="F135" s="123"/>
      <c r="G135" s="124"/>
      <c r="H135" s="123"/>
      <c r="I135" s="124"/>
      <c r="J135" s="40"/>
    </row>
    <row r="136" spans="1:14" x14ac:dyDescent="0.25">
      <c r="E136" s="174"/>
      <c r="F136" s="174"/>
      <c r="G136" s="124"/>
      <c r="H136" s="123"/>
      <c r="I136" s="124"/>
      <c r="J136" s="40"/>
    </row>
  </sheetData>
  <sheetProtection selectLockedCells="1" selectUnlockedCells="1"/>
  <mergeCells count="60">
    <mergeCell ref="A7:O7"/>
    <mergeCell ref="A84:F84"/>
    <mergeCell ref="A102:C102"/>
    <mergeCell ref="A106:C106"/>
    <mergeCell ref="A59:I59"/>
    <mergeCell ref="A78:J78"/>
    <mergeCell ref="F79:G79"/>
    <mergeCell ref="A82:F82"/>
    <mergeCell ref="A83:F83"/>
    <mergeCell ref="A8:O8"/>
    <mergeCell ref="A9:O9"/>
    <mergeCell ref="A11:O11"/>
    <mergeCell ref="I17:K17"/>
    <mergeCell ref="A23:M23"/>
    <mergeCell ref="A35:M35"/>
    <mergeCell ref="I1:N1"/>
    <mergeCell ref="I2:N2"/>
    <mergeCell ref="I3:N3"/>
    <mergeCell ref="I4:N4"/>
    <mergeCell ref="I6:N6"/>
    <mergeCell ref="G107:G108"/>
    <mergeCell ref="H107:H108"/>
    <mergeCell ref="H99:J99"/>
    <mergeCell ref="A85:F85"/>
    <mergeCell ref="A86:F86"/>
    <mergeCell ref="A87:F87"/>
    <mergeCell ref="A88:F88"/>
    <mergeCell ref="A89:F89"/>
    <mergeCell ref="A91:C91"/>
    <mergeCell ref="I107:I108"/>
    <mergeCell ref="C110:C111"/>
    <mergeCell ref="E136:F136"/>
    <mergeCell ref="C107:C108"/>
    <mergeCell ref="D107:D108"/>
    <mergeCell ref="E107:E108"/>
    <mergeCell ref="F107:F108"/>
    <mergeCell ref="B123:C123"/>
    <mergeCell ref="B124:C124"/>
    <mergeCell ref="B128:C128"/>
    <mergeCell ref="B129:C129"/>
    <mergeCell ref="B130:C130"/>
    <mergeCell ref="D110:D111"/>
    <mergeCell ref="E110:E111"/>
    <mergeCell ref="F110:F111"/>
    <mergeCell ref="G110:G111"/>
    <mergeCell ref="I110:I111"/>
    <mergeCell ref="I113:I114"/>
    <mergeCell ref="A113:A114"/>
    <mergeCell ref="E132:F132"/>
    <mergeCell ref="C113:C114"/>
    <mergeCell ref="B126:C126"/>
    <mergeCell ref="B127:C127"/>
    <mergeCell ref="A122:C122"/>
    <mergeCell ref="B125:C125"/>
    <mergeCell ref="E113:E114"/>
    <mergeCell ref="G113:G114"/>
    <mergeCell ref="H113:H114"/>
    <mergeCell ref="H110:H111"/>
    <mergeCell ref="D113:D114"/>
    <mergeCell ref="F113:F114"/>
  </mergeCells>
  <pageMargins left="0.25" right="0.25" top="0.75" bottom="0.75" header="0.3" footer="0.3"/>
  <pageSetup paperSize="9" scale="53" firstPageNumber="0" fitToHeight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topLeftCell="A144" workbookViewId="0">
      <selection activeCell="B175" sqref="B175"/>
    </sheetView>
  </sheetViews>
  <sheetFormatPr defaultColWidth="8.7109375" defaultRowHeight="15" x14ac:dyDescent="0.25"/>
  <cols>
    <col min="1" max="1" width="4.42578125" style="28" customWidth="1"/>
    <col min="2" max="2" width="16" style="28" customWidth="1"/>
    <col min="3" max="3" width="28.85546875" style="28" customWidth="1"/>
    <col min="4" max="4" width="28.42578125" style="28" customWidth="1"/>
    <col min="5" max="5" width="13.28515625" style="28" customWidth="1"/>
    <col min="6" max="6" width="19.42578125" style="28" customWidth="1"/>
    <col min="7" max="7" width="29" style="28" customWidth="1"/>
    <col min="8" max="8" width="18.140625" style="28" customWidth="1"/>
    <col min="9" max="9" width="16.5703125" style="28" customWidth="1"/>
    <col min="10" max="10" width="18.28515625" style="28" customWidth="1"/>
    <col min="11" max="16384" width="8.7109375" style="1"/>
  </cols>
  <sheetData>
    <row r="1" spans="1:12" ht="18.75" x14ac:dyDescent="0.3">
      <c r="F1" s="201" t="s">
        <v>0</v>
      </c>
      <c r="G1" s="201"/>
      <c r="H1" s="201"/>
      <c r="I1" s="201"/>
      <c r="J1" s="201"/>
    </row>
    <row r="2" spans="1:12" x14ac:dyDescent="0.25">
      <c r="F2" s="186"/>
      <c r="G2" s="186"/>
      <c r="H2" s="186"/>
      <c r="I2" s="186"/>
      <c r="J2" s="186"/>
    </row>
    <row r="3" spans="1:12" ht="18.75" x14ac:dyDescent="0.3">
      <c r="F3" s="202" t="s">
        <v>470</v>
      </c>
      <c r="G3" s="202"/>
      <c r="H3" s="202"/>
      <c r="I3" s="202"/>
      <c r="J3" s="202"/>
    </row>
    <row r="4" spans="1:12" ht="18.75" x14ac:dyDescent="0.3">
      <c r="F4" s="29"/>
      <c r="G4" s="29"/>
      <c r="H4" s="29"/>
      <c r="I4" s="29"/>
      <c r="J4" s="29"/>
    </row>
    <row r="5" spans="1:12" ht="18.75" x14ac:dyDescent="0.3">
      <c r="F5" s="201" t="s">
        <v>183</v>
      </c>
      <c r="G5" s="201"/>
      <c r="H5" s="201"/>
      <c r="I5" s="201"/>
    </row>
    <row r="6" spans="1:12" ht="20.25" x14ac:dyDescent="0.3">
      <c r="A6" s="203" t="s">
        <v>552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12" ht="18.75" x14ac:dyDescent="0.3">
      <c r="A7" s="200"/>
      <c r="B7" s="200"/>
      <c r="C7" s="200"/>
      <c r="D7" s="200"/>
      <c r="E7" s="200"/>
      <c r="F7" s="200"/>
      <c r="G7" s="200"/>
    </row>
    <row r="8" spans="1:12" x14ac:dyDescent="0.25">
      <c r="A8" s="32" t="s">
        <v>7</v>
      </c>
      <c r="B8" s="32" t="s">
        <v>8</v>
      </c>
      <c r="C8" s="32" t="s">
        <v>184</v>
      </c>
      <c r="D8" s="32" t="s">
        <v>10</v>
      </c>
      <c r="E8" s="32" t="s">
        <v>185</v>
      </c>
      <c r="F8" s="32" t="s">
        <v>186</v>
      </c>
      <c r="G8" s="32" t="s">
        <v>13</v>
      </c>
      <c r="H8" s="32" t="s">
        <v>18</v>
      </c>
      <c r="I8" s="32" t="s">
        <v>187</v>
      </c>
      <c r="J8" s="41" t="s">
        <v>45</v>
      </c>
    </row>
    <row r="9" spans="1:12" x14ac:dyDescent="0.25">
      <c r="A9" s="33" t="s">
        <v>21</v>
      </c>
      <c r="B9" s="33" t="s">
        <v>22</v>
      </c>
      <c r="C9" s="33" t="s">
        <v>188</v>
      </c>
      <c r="D9" s="33" t="s">
        <v>189</v>
      </c>
      <c r="E9" s="33" t="s">
        <v>25</v>
      </c>
      <c r="F9" s="33" t="s">
        <v>190</v>
      </c>
      <c r="G9" s="33" t="s">
        <v>27</v>
      </c>
      <c r="H9" s="33" t="s">
        <v>28</v>
      </c>
      <c r="I9" s="33" t="s">
        <v>31</v>
      </c>
      <c r="J9" s="42" t="s">
        <v>28</v>
      </c>
    </row>
    <row r="10" spans="1:12" x14ac:dyDescent="0.25">
      <c r="A10" s="35">
        <v>1</v>
      </c>
      <c r="B10" s="34" t="s">
        <v>191</v>
      </c>
      <c r="C10" s="35" t="s">
        <v>192</v>
      </c>
      <c r="D10" s="35"/>
      <c r="E10" s="35"/>
      <c r="F10" s="35"/>
      <c r="G10" s="35"/>
      <c r="H10" s="43">
        <v>320954</v>
      </c>
      <c r="I10" s="35"/>
      <c r="J10" s="43">
        <f>H10-I10</f>
        <v>320954</v>
      </c>
    </row>
    <row r="11" spans="1:12" x14ac:dyDescent="0.25">
      <c r="A11" s="35">
        <v>2</v>
      </c>
      <c r="B11" s="34" t="s">
        <v>193</v>
      </c>
      <c r="C11" s="35" t="s">
        <v>194</v>
      </c>
      <c r="D11" s="35"/>
      <c r="E11" s="35"/>
      <c r="F11" s="35"/>
      <c r="G11" s="35"/>
      <c r="H11" s="43">
        <v>22290</v>
      </c>
      <c r="I11" s="35"/>
      <c r="J11" s="43">
        <f t="shared" ref="J11:J73" si="0">H11-I11</f>
        <v>22290</v>
      </c>
    </row>
    <row r="12" spans="1:12" x14ac:dyDescent="0.25">
      <c r="A12" s="35">
        <v>3</v>
      </c>
      <c r="B12" s="35" t="s">
        <v>195</v>
      </c>
      <c r="C12" s="35" t="s">
        <v>196</v>
      </c>
      <c r="D12" s="35"/>
      <c r="E12" s="35"/>
      <c r="F12" s="35"/>
      <c r="G12" s="35"/>
      <c r="H12" s="43">
        <v>437874</v>
      </c>
      <c r="I12" s="35"/>
      <c r="J12" s="43">
        <f t="shared" si="0"/>
        <v>437874</v>
      </c>
    </row>
    <row r="13" spans="1:12" x14ac:dyDescent="0.25">
      <c r="A13" s="35">
        <v>4</v>
      </c>
      <c r="B13" s="34" t="s">
        <v>197</v>
      </c>
      <c r="C13" s="35" t="s">
        <v>198</v>
      </c>
      <c r="D13" s="35" t="s">
        <v>199</v>
      </c>
      <c r="E13" s="35" t="s">
        <v>200</v>
      </c>
      <c r="F13" s="35" t="s">
        <v>201</v>
      </c>
      <c r="G13" s="35" t="s">
        <v>202</v>
      </c>
      <c r="H13" s="43">
        <v>490000</v>
      </c>
      <c r="I13" s="35"/>
      <c r="J13" s="43">
        <f t="shared" si="0"/>
        <v>490000</v>
      </c>
    </row>
    <row r="14" spans="1:12" x14ac:dyDescent="0.25">
      <c r="A14" s="35">
        <v>5</v>
      </c>
      <c r="B14" s="34" t="s">
        <v>203</v>
      </c>
      <c r="C14" s="35" t="s">
        <v>204</v>
      </c>
      <c r="D14" s="35" t="s">
        <v>205</v>
      </c>
      <c r="E14" s="35"/>
      <c r="F14" s="35"/>
      <c r="G14" s="35"/>
      <c r="H14" s="43">
        <v>44999.96</v>
      </c>
      <c r="I14" s="35"/>
      <c r="J14" s="43">
        <f t="shared" si="0"/>
        <v>44999.96</v>
      </c>
    </row>
    <row r="15" spans="1:12" x14ac:dyDescent="0.25">
      <c r="A15" s="35">
        <v>6</v>
      </c>
      <c r="B15" s="34" t="s">
        <v>206</v>
      </c>
      <c r="C15" s="35" t="s">
        <v>204</v>
      </c>
      <c r="D15" s="35" t="s">
        <v>207</v>
      </c>
      <c r="E15" s="35"/>
      <c r="F15" s="35"/>
      <c r="G15" s="35"/>
      <c r="H15" s="43">
        <v>44999.96</v>
      </c>
      <c r="I15" s="35"/>
      <c r="J15" s="43">
        <f t="shared" si="0"/>
        <v>44999.96</v>
      </c>
    </row>
    <row r="16" spans="1:12" x14ac:dyDescent="0.25">
      <c r="A16" s="35">
        <v>7</v>
      </c>
      <c r="B16" s="34" t="s">
        <v>208</v>
      </c>
      <c r="C16" s="35" t="s">
        <v>204</v>
      </c>
      <c r="D16" s="35" t="s">
        <v>209</v>
      </c>
      <c r="E16" s="35"/>
      <c r="F16" s="35"/>
      <c r="G16" s="35"/>
      <c r="H16" s="43">
        <v>44999.96</v>
      </c>
      <c r="I16" s="35"/>
      <c r="J16" s="43">
        <f t="shared" si="0"/>
        <v>44999.96</v>
      </c>
    </row>
    <row r="17" spans="1:10" x14ac:dyDescent="0.25">
      <c r="A17" s="35">
        <v>8</v>
      </c>
      <c r="B17" s="34" t="s">
        <v>210</v>
      </c>
      <c r="C17" s="35" t="s">
        <v>204</v>
      </c>
      <c r="D17" s="35" t="s">
        <v>211</v>
      </c>
      <c r="E17" s="35"/>
      <c r="F17" s="35"/>
      <c r="G17" s="35"/>
      <c r="H17" s="43">
        <v>44999.96</v>
      </c>
      <c r="I17" s="35"/>
      <c r="J17" s="43">
        <f t="shared" si="0"/>
        <v>44999.96</v>
      </c>
    </row>
    <row r="18" spans="1:10" x14ac:dyDescent="0.25">
      <c r="A18" s="35">
        <v>9</v>
      </c>
      <c r="B18" s="34" t="s">
        <v>212</v>
      </c>
      <c r="C18" s="35" t="s">
        <v>204</v>
      </c>
      <c r="D18" s="35" t="s">
        <v>213</v>
      </c>
      <c r="E18" s="35"/>
      <c r="F18" s="35"/>
      <c r="G18" s="35"/>
      <c r="H18" s="43">
        <v>44999.96</v>
      </c>
      <c r="I18" s="35"/>
      <c r="J18" s="43">
        <f t="shared" si="0"/>
        <v>44999.96</v>
      </c>
    </row>
    <row r="19" spans="1:10" x14ac:dyDescent="0.25">
      <c r="A19" s="35">
        <v>10</v>
      </c>
      <c r="B19" s="34" t="s">
        <v>214</v>
      </c>
      <c r="C19" s="35" t="s">
        <v>204</v>
      </c>
      <c r="D19" s="35" t="s">
        <v>215</v>
      </c>
      <c r="E19" s="35"/>
      <c r="F19" s="35"/>
      <c r="G19" s="35"/>
      <c r="H19" s="43">
        <v>44999.96</v>
      </c>
      <c r="I19" s="35"/>
      <c r="J19" s="43">
        <f t="shared" si="0"/>
        <v>44999.96</v>
      </c>
    </row>
    <row r="20" spans="1:10" x14ac:dyDescent="0.25">
      <c r="A20" s="35">
        <v>11</v>
      </c>
      <c r="B20" s="34" t="s">
        <v>216</v>
      </c>
      <c r="C20" s="35" t="s">
        <v>204</v>
      </c>
      <c r="D20" s="35" t="s">
        <v>217</v>
      </c>
      <c r="E20" s="35"/>
      <c r="F20" s="35"/>
      <c r="G20" s="35"/>
      <c r="H20" s="43">
        <v>44999.96</v>
      </c>
      <c r="I20" s="35"/>
      <c r="J20" s="43">
        <f t="shared" si="0"/>
        <v>44999.96</v>
      </c>
    </row>
    <row r="21" spans="1:10" x14ac:dyDescent="0.25">
      <c r="A21" s="35">
        <v>12</v>
      </c>
      <c r="B21" s="34" t="s">
        <v>218</v>
      </c>
      <c r="C21" s="35" t="s">
        <v>219</v>
      </c>
      <c r="D21" s="35" t="s">
        <v>220</v>
      </c>
      <c r="E21" s="35" t="s">
        <v>221</v>
      </c>
      <c r="F21" s="35" t="s">
        <v>222</v>
      </c>
      <c r="G21" s="35"/>
      <c r="H21" s="43">
        <v>399179.18</v>
      </c>
      <c r="I21" s="35"/>
      <c r="J21" s="43">
        <f t="shared" si="0"/>
        <v>399179.18</v>
      </c>
    </row>
    <row r="22" spans="1:10" x14ac:dyDescent="0.25">
      <c r="A22" s="35">
        <v>13</v>
      </c>
      <c r="B22" s="34" t="s">
        <v>223</v>
      </c>
      <c r="C22" s="35" t="s">
        <v>224</v>
      </c>
      <c r="D22" s="35" t="s">
        <v>225</v>
      </c>
      <c r="E22" s="35" t="s">
        <v>200</v>
      </c>
      <c r="F22" s="35" t="s">
        <v>226</v>
      </c>
      <c r="G22" s="35"/>
      <c r="H22" s="43">
        <v>87250</v>
      </c>
      <c r="I22" s="35"/>
      <c r="J22" s="43">
        <f t="shared" si="0"/>
        <v>87250</v>
      </c>
    </row>
    <row r="23" spans="1:10" x14ac:dyDescent="0.25">
      <c r="A23" s="35">
        <v>14</v>
      </c>
      <c r="B23" s="34" t="s">
        <v>227</v>
      </c>
      <c r="C23" s="35" t="s">
        <v>228</v>
      </c>
      <c r="D23" s="35" t="s">
        <v>229</v>
      </c>
      <c r="E23" s="35" t="s">
        <v>230</v>
      </c>
      <c r="F23" s="35" t="s">
        <v>231</v>
      </c>
      <c r="G23" s="35"/>
      <c r="H23" s="43">
        <v>48695.44</v>
      </c>
      <c r="I23" s="35"/>
      <c r="J23" s="43">
        <f t="shared" si="0"/>
        <v>48695.44</v>
      </c>
    </row>
    <row r="24" spans="1:10" x14ac:dyDescent="0.25">
      <c r="A24" s="35">
        <v>15</v>
      </c>
      <c r="B24" s="34" t="s">
        <v>232</v>
      </c>
      <c r="C24" s="35" t="s">
        <v>233</v>
      </c>
      <c r="D24" s="35" t="s">
        <v>220</v>
      </c>
      <c r="E24" s="35" t="s">
        <v>230</v>
      </c>
      <c r="F24" s="35" t="s">
        <v>231</v>
      </c>
      <c r="G24" s="35"/>
      <c r="H24" s="43">
        <v>69506.559999999998</v>
      </c>
      <c r="I24" s="35"/>
      <c r="J24" s="43">
        <f t="shared" si="0"/>
        <v>69506.559999999998</v>
      </c>
    </row>
    <row r="25" spans="1:10" x14ac:dyDescent="0.25">
      <c r="A25" s="35">
        <v>16</v>
      </c>
      <c r="B25" s="34" t="s">
        <v>234</v>
      </c>
      <c r="C25" s="35" t="s">
        <v>235</v>
      </c>
      <c r="D25" s="35" t="s">
        <v>236</v>
      </c>
      <c r="E25" s="35" t="s">
        <v>230</v>
      </c>
      <c r="F25" s="35" t="s">
        <v>237</v>
      </c>
      <c r="G25" s="35"/>
      <c r="H25" s="43">
        <v>64075.519999999997</v>
      </c>
      <c r="I25" s="35"/>
      <c r="J25" s="43">
        <f t="shared" si="0"/>
        <v>64075.519999999997</v>
      </c>
    </row>
    <row r="26" spans="1:10" x14ac:dyDescent="0.25">
      <c r="A26" s="35">
        <v>17</v>
      </c>
      <c r="B26" s="34" t="s">
        <v>238</v>
      </c>
      <c r="C26" s="35" t="s">
        <v>239</v>
      </c>
      <c r="D26" s="35" t="s">
        <v>240</v>
      </c>
      <c r="E26" s="35" t="s">
        <v>241</v>
      </c>
      <c r="F26" s="35" t="s">
        <v>242</v>
      </c>
      <c r="G26" s="35"/>
      <c r="H26" s="43">
        <v>236413.42</v>
      </c>
      <c r="I26" s="35"/>
      <c r="J26" s="43">
        <f t="shared" si="0"/>
        <v>236413.42</v>
      </c>
    </row>
    <row r="27" spans="1:10" x14ac:dyDescent="0.25">
      <c r="A27" s="35">
        <v>18</v>
      </c>
      <c r="B27" s="34" t="s">
        <v>243</v>
      </c>
      <c r="C27" s="35" t="s">
        <v>244</v>
      </c>
      <c r="D27" s="35" t="s">
        <v>245</v>
      </c>
      <c r="E27" s="35" t="s">
        <v>241</v>
      </c>
      <c r="F27" s="35" t="s">
        <v>246</v>
      </c>
      <c r="G27" s="35"/>
      <c r="H27" s="43">
        <v>72338.48</v>
      </c>
      <c r="I27" s="35"/>
      <c r="J27" s="43">
        <f t="shared" si="0"/>
        <v>72338.48</v>
      </c>
    </row>
    <row r="28" spans="1:10" x14ac:dyDescent="0.25">
      <c r="A28" s="35">
        <v>19</v>
      </c>
      <c r="B28" s="34" t="s">
        <v>247</v>
      </c>
      <c r="C28" s="35" t="s">
        <v>248</v>
      </c>
      <c r="D28" s="35" t="s">
        <v>249</v>
      </c>
      <c r="E28" s="35" t="s">
        <v>230</v>
      </c>
      <c r="F28" s="35" t="s">
        <v>250</v>
      </c>
      <c r="G28" s="35"/>
      <c r="H28" s="43">
        <v>77761.36</v>
      </c>
      <c r="I28" s="35"/>
      <c r="J28" s="43">
        <f t="shared" si="0"/>
        <v>77761.36</v>
      </c>
    </row>
    <row r="29" spans="1:10" x14ac:dyDescent="0.25">
      <c r="A29" s="35">
        <v>20</v>
      </c>
      <c r="B29" s="34" t="s">
        <v>251</v>
      </c>
      <c r="C29" s="35" t="s">
        <v>252</v>
      </c>
      <c r="D29" s="35" t="s">
        <v>253</v>
      </c>
      <c r="E29" s="35"/>
      <c r="F29" s="35"/>
      <c r="G29" s="35"/>
      <c r="H29" s="43">
        <v>628111.28</v>
      </c>
      <c r="I29" s="35"/>
      <c r="J29" s="43">
        <f t="shared" si="0"/>
        <v>628111.28</v>
      </c>
    </row>
    <row r="30" spans="1:10" x14ac:dyDescent="0.25">
      <c r="A30" s="35">
        <v>21</v>
      </c>
      <c r="B30" s="34" t="s">
        <v>254</v>
      </c>
      <c r="C30" s="35" t="s">
        <v>252</v>
      </c>
      <c r="D30" s="35" t="s">
        <v>253</v>
      </c>
      <c r="E30" s="35"/>
      <c r="F30" s="35"/>
      <c r="G30" s="35"/>
      <c r="H30" s="43">
        <v>626113.9</v>
      </c>
      <c r="I30" s="35"/>
      <c r="J30" s="43">
        <f t="shared" si="0"/>
        <v>626113.9</v>
      </c>
    </row>
    <row r="31" spans="1:10" x14ac:dyDescent="0.25">
      <c r="A31" s="35">
        <v>22</v>
      </c>
      <c r="B31" s="34" t="s">
        <v>255</v>
      </c>
      <c r="C31" s="35" t="s">
        <v>256</v>
      </c>
      <c r="D31" s="35"/>
      <c r="E31" s="35"/>
      <c r="F31" s="35"/>
      <c r="G31" s="35"/>
      <c r="H31" s="43">
        <v>499800</v>
      </c>
      <c r="I31" s="35"/>
      <c r="J31" s="43">
        <f t="shared" si="0"/>
        <v>499800</v>
      </c>
    </row>
    <row r="32" spans="1:10" x14ac:dyDescent="0.25">
      <c r="A32" s="35">
        <v>23</v>
      </c>
      <c r="B32" s="34" t="s">
        <v>257</v>
      </c>
      <c r="C32" s="35" t="s">
        <v>258</v>
      </c>
      <c r="D32" s="35"/>
      <c r="E32" s="35"/>
      <c r="F32" s="35"/>
      <c r="G32" s="35"/>
      <c r="H32" s="43">
        <v>494800</v>
      </c>
      <c r="I32" s="35"/>
      <c r="J32" s="43">
        <f t="shared" si="0"/>
        <v>494800</v>
      </c>
    </row>
    <row r="33" spans="1:10" x14ac:dyDescent="0.25">
      <c r="A33" s="35">
        <v>24</v>
      </c>
      <c r="B33" s="34" t="s">
        <v>259</v>
      </c>
      <c r="C33" s="35" t="s">
        <v>260</v>
      </c>
      <c r="D33" s="35"/>
      <c r="E33" s="35"/>
      <c r="F33" s="35"/>
      <c r="G33" s="35"/>
      <c r="H33" s="43">
        <v>571896</v>
      </c>
      <c r="I33" s="35"/>
      <c r="J33" s="43">
        <f t="shared" si="0"/>
        <v>571896</v>
      </c>
    </row>
    <row r="34" spans="1:10" x14ac:dyDescent="0.25">
      <c r="A34" s="35">
        <v>25</v>
      </c>
      <c r="B34" s="34" t="s">
        <v>261</v>
      </c>
      <c r="C34" s="35" t="s">
        <v>262</v>
      </c>
      <c r="D34" s="35" t="s">
        <v>263</v>
      </c>
      <c r="E34" s="35"/>
      <c r="F34" s="35"/>
      <c r="G34" s="35"/>
      <c r="H34" s="43">
        <v>97580</v>
      </c>
      <c r="I34" s="35"/>
      <c r="J34" s="43">
        <f t="shared" si="0"/>
        <v>97580</v>
      </c>
    </row>
    <row r="35" spans="1:10" x14ac:dyDescent="0.25">
      <c r="A35" s="35">
        <v>26</v>
      </c>
      <c r="B35" s="34" t="s">
        <v>264</v>
      </c>
      <c r="C35" s="35" t="s">
        <v>262</v>
      </c>
      <c r="D35" s="35" t="s">
        <v>265</v>
      </c>
      <c r="E35" s="35"/>
      <c r="F35" s="35"/>
      <c r="G35" s="35"/>
      <c r="H35" s="43">
        <v>70580</v>
      </c>
      <c r="I35" s="35"/>
      <c r="J35" s="43">
        <f t="shared" si="0"/>
        <v>70580</v>
      </c>
    </row>
    <row r="36" spans="1:10" x14ac:dyDescent="0.25">
      <c r="A36" s="35">
        <v>27</v>
      </c>
      <c r="B36" s="34" t="s">
        <v>266</v>
      </c>
      <c r="C36" s="35" t="s">
        <v>262</v>
      </c>
      <c r="D36" s="35" t="s">
        <v>267</v>
      </c>
      <c r="E36" s="35"/>
      <c r="F36" s="35"/>
      <c r="G36" s="35"/>
      <c r="H36" s="43">
        <v>73902</v>
      </c>
      <c r="I36" s="35"/>
      <c r="J36" s="43">
        <f t="shared" si="0"/>
        <v>73902</v>
      </c>
    </row>
    <row r="37" spans="1:10" x14ac:dyDescent="0.25">
      <c r="A37" s="35">
        <v>28</v>
      </c>
      <c r="B37" s="34" t="s">
        <v>268</v>
      </c>
      <c r="C37" s="35" t="s">
        <v>262</v>
      </c>
      <c r="D37" s="35" t="s">
        <v>269</v>
      </c>
      <c r="E37" s="35"/>
      <c r="F37" s="35"/>
      <c r="G37" s="35"/>
      <c r="H37" s="43">
        <v>74556.86</v>
      </c>
      <c r="I37" s="35"/>
      <c r="J37" s="43">
        <f t="shared" si="0"/>
        <v>74556.86</v>
      </c>
    </row>
    <row r="38" spans="1:10" x14ac:dyDescent="0.25">
      <c r="A38" s="35">
        <v>29</v>
      </c>
      <c r="B38" s="34" t="s">
        <v>270</v>
      </c>
      <c r="C38" s="35" t="s">
        <v>262</v>
      </c>
      <c r="D38" s="35" t="s">
        <v>271</v>
      </c>
      <c r="E38" s="35"/>
      <c r="F38" s="35"/>
      <c r="G38" s="35"/>
      <c r="H38" s="43">
        <v>76996.86</v>
      </c>
      <c r="I38" s="35"/>
      <c r="J38" s="43">
        <f t="shared" si="0"/>
        <v>76996.86</v>
      </c>
    </row>
    <row r="39" spans="1:10" x14ac:dyDescent="0.25">
      <c r="A39" s="35">
        <v>30</v>
      </c>
      <c r="B39" s="34"/>
      <c r="C39" s="35" t="s">
        <v>272</v>
      </c>
      <c r="D39" s="35" t="s">
        <v>273</v>
      </c>
      <c r="E39" s="35" t="s">
        <v>274</v>
      </c>
      <c r="F39" s="35" t="s">
        <v>275</v>
      </c>
      <c r="G39" s="35" t="s">
        <v>276</v>
      </c>
      <c r="H39" s="43">
        <v>412804.5</v>
      </c>
      <c r="I39" s="35"/>
      <c r="J39" s="43">
        <f t="shared" si="0"/>
        <v>412804.5</v>
      </c>
    </row>
    <row r="40" spans="1:10" x14ac:dyDescent="0.25">
      <c r="A40" s="35">
        <v>31</v>
      </c>
      <c r="B40" s="34"/>
      <c r="C40" s="35" t="s">
        <v>272</v>
      </c>
      <c r="D40" s="35" t="s">
        <v>277</v>
      </c>
      <c r="E40" s="35" t="s">
        <v>274</v>
      </c>
      <c r="F40" s="35" t="s">
        <v>275</v>
      </c>
      <c r="G40" s="35" t="s">
        <v>278</v>
      </c>
      <c r="H40" s="43">
        <v>532126</v>
      </c>
      <c r="I40" s="35"/>
      <c r="J40" s="43">
        <f t="shared" si="0"/>
        <v>532126</v>
      </c>
    </row>
    <row r="41" spans="1:10" x14ac:dyDescent="0.25">
      <c r="A41" s="35">
        <v>32</v>
      </c>
      <c r="B41" s="34"/>
      <c r="C41" s="35" t="s">
        <v>272</v>
      </c>
      <c r="D41" s="35" t="s">
        <v>279</v>
      </c>
      <c r="E41" s="35" t="s">
        <v>274</v>
      </c>
      <c r="F41" s="35" t="s">
        <v>275</v>
      </c>
      <c r="G41" s="35" t="s">
        <v>280</v>
      </c>
      <c r="H41" s="43">
        <v>532126</v>
      </c>
      <c r="I41" s="35"/>
      <c r="J41" s="43">
        <f t="shared" si="0"/>
        <v>532126</v>
      </c>
    </row>
    <row r="42" spans="1:10" x14ac:dyDescent="0.25">
      <c r="A42" s="35">
        <v>33</v>
      </c>
      <c r="B42" s="34"/>
      <c r="C42" s="35" t="s">
        <v>272</v>
      </c>
      <c r="D42" s="35" t="s">
        <v>282</v>
      </c>
      <c r="E42" s="35" t="s">
        <v>274</v>
      </c>
      <c r="F42" s="35" t="s">
        <v>281</v>
      </c>
      <c r="G42" s="35" t="s">
        <v>283</v>
      </c>
      <c r="H42" s="43">
        <v>532126</v>
      </c>
      <c r="I42" s="35"/>
      <c r="J42" s="43">
        <f t="shared" si="0"/>
        <v>532126</v>
      </c>
    </row>
    <row r="43" spans="1:10" x14ac:dyDescent="0.25">
      <c r="A43" s="35">
        <v>34</v>
      </c>
      <c r="B43" s="34"/>
      <c r="C43" s="35" t="s">
        <v>272</v>
      </c>
      <c r="D43" s="35" t="s">
        <v>284</v>
      </c>
      <c r="E43" s="35" t="s">
        <v>274</v>
      </c>
      <c r="F43" s="35" t="s">
        <v>275</v>
      </c>
      <c r="G43" s="35" t="s">
        <v>285</v>
      </c>
      <c r="H43" s="43">
        <v>405950.16</v>
      </c>
      <c r="I43" s="35"/>
      <c r="J43" s="43">
        <f t="shared" si="0"/>
        <v>405950.16</v>
      </c>
    </row>
    <row r="44" spans="1:10" x14ac:dyDescent="0.25">
      <c r="A44" s="35">
        <v>35</v>
      </c>
      <c r="B44" s="34"/>
      <c r="C44" s="35" t="s">
        <v>272</v>
      </c>
      <c r="D44" s="35" t="s">
        <v>286</v>
      </c>
      <c r="E44" s="35" t="s">
        <v>274</v>
      </c>
      <c r="F44" s="35" t="s">
        <v>281</v>
      </c>
      <c r="G44" s="35" t="s">
        <v>287</v>
      </c>
      <c r="H44" s="43">
        <v>526778</v>
      </c>
      <c r="I44" s="35"/>
      <c r="J44" s="43">
        <f t="shared" si="0"/>
        <v>526778</v>
      </c>
    </row>
    <row r="45" spans="1:10" x14ac:dyDescent="0.25">
      <c r="A45" s="35">
        <v>36</v>
      </c>
      <c r="B45" s="34" t="s">
        <v>288</v>
      </c>
      <c r="C45" s="35" t="s">
        <v>289</v>
      </c>
      <c r="D45" s="35" t="s">
        <v>290</v>
      </c>
      <c r="E45" s="35"/>
      <c r="F45" s="35"/>
      <c r="G45" s="35"/>
      <c r="H45" s="43">
        <v>114595.65</v>
      </c>
      <c r="I45" s="35"/>
      <c r="J45" s="43">
        <f t="shared" si="0"/>
        <v>114595.65</v>
      </c>
    </row>
    <row r="46" spans="1:10" x14ac:dyDescent="0.25">
      <c r="A46" s="35">
        <v>37</v>
      </c>
      <c r="B46" s="34" t="s">
        <v>292</v>
      </c>
      <c r="C46" s="35" t="s">
        <v>272</v>
      </c>
      <c r="D46" s="35" t="s">
        <v>293</v>
      </c>
      <c r="E46" s="35" t="s">
        <v>291</v>
      </c>
      <c r="F46" s="35" t="s">
        <v>294</v>
      </c>
      <c r="G46" s="35" t="s">
        <v>295</v>
      </c>
      <c r="H46" s="43">
        <v>357000</v>
      </c>
      <c r="I46" s="35"/>
      <c r="J46" s="43">
        <f t="shared" si="0"/>
        <v>357000</v>
      </c>
    </row>
    <row r="47" spans="1:10" x14ac:dyDescent="0.25">
      <c r="A47" s="35">
        <v>38</v>
      </c>
      <c r="B47" s="34" t="s">
        <v>296</v>
      </c>
      <c r="C47" s="35" t="s">
        <v>272</v>
      </c>
      <c r="D47" s="35" t="s">
        <v>297</v>
      </c>
      <c r="E47" s="35" t="s">
        <v>298</v>
      </c>
      <c r="F47" s="35" t="s">
        <v>294</v>
      </c>
      <c r="G47" s="35" t="s">
        <v>299</v>
      </c>
      <c r="H47" s="43">
        <v>357000</v>
      </c>
      <c r="I47" s="35"/>
      <c r="J47" s="43">
        <f t="shared" si="0"/>
        <v>357000</v>
      </c>
    </row>
    <row r="48" spans="1:10" x14ac:dyDescent="0.25">
      <c r="A48" s="35">
        <v>39</v>
      </c>
      <c r="B48" s="34" t="s">
        <v>300</v>
      </c>
      <c r="C48" s="35" t="s">
        <v>272</v>
      </c>
      <c r="D48" s="35" t="s">
        <v>301</v>
      </c>
      <c r="E48" s="35" t="s">
        <v>291</v>
      </c>
      <c r="F48" s="35" t="s">
        <v>294</v>
      </c>
      <c r="G48" s="35" t="s">
        <v>302</v>
      </c>
      <c r="H48" s="43">
        <v>357000</v>
      </c>
      <c r="I48" s="35"/>
      <c r="J48" s="43">
        <f t="shared" si="0"/>
        <v>357000</v>
      </c>
    </row>
    <row r="49" spans="1:10" x14ac:dyDescent="0.25">
      <c r="A49" s="35">
        <v>40</v>
      </c>
      <c r="B49" s="34" t="s">
        <v>303</v>
      </c>
      <c r="C49" s="35" t="s">
        <v>272</v>
      </c>
      <c r="D49" s="35" t="s">
        <v>304</v>
      </c>
      <c r="E49" s="35" t="s">
        <v>291</v>
      </c>
      <c r="F49" s="35" t="s">
        <v>294</v>
      </c>
      <c r="G49" s="35" t="s">
        <v>305</v>
      </c>
      <c r="H49" s="43">
        <v>357000</v>
      </c>
      <c r="I49" s="35"/>
      <c r="J49" s="43">
        <f t="shared" si="0"/>
        <v>357000</v>
      </c>
    </row>
    <row r="50" spans="1:10" x14ac:dyDescent="0.25">
      <c r="A50" s="35">
        <v>41</v>
      </c>
      <c r="B50" s="34" t="s">
        <v>306</v>
      </c>
      <c r="C50" s="35" t="s">
        <v>272</v>
      </c>
      <c r="D50" s="35" t="s">
        <v>307</v>
      </c>
      <c r="E50" s="35" t="s">
        <v>291</v>
      </c>
      <c r="F50" s="35" t="s">
        <v>294</v>
      </c>
      <c r="G50" s="35" t="s">
        <v>308</v>
      </c>
      <c r="H50" s="43">
        <v>357000</v>
      </c>
      <c r="I50" s="35"/>
      <c r="J50" s="43">
        <f t="shared" si="0"/>
        <v>357000</v>
      </c>
    </row>
    <row r="51" spans="1:10" x14ac:dyDescent="0.25">
      <c r="A51" s="35">
        <v>42</v>
      </c>
      <c r="B51" s="34" t="s">
        <v>309</v>
      </c>
      <c r="C51" s="35" t="s">
        <v>272</v>
      </c>
      <c r="D51" s="35" t="s">
        <v>310</v>
      </c>
      <c r="E51" s="35" t="s">
        <v>291</v>
      </c>
      <c r="F51" s="35" t="s">
        <v>294</v>
      </c>
      <c r="G51" s="35" t="s">
        <v>311</v>
      </c>
      <c r="H51" s="43">
        <v>357000</v>
      </c>
      <c r="I51" s="35"/>
      <c r="J51" s="43">
        <f t="shared" si="0"/>
        <v>357000</v>
      </c>
    </row>
    <row r="52" spans="1:10" x14ac:dyDescent="0.25">
      <c r="A52" s="35">
        <v>43</v>
      </c>
      <c r="B52" s="34" t="s">
        <v>312</v>
      </c>
      <c r="C52" s="35" t="s">
        <v>313</v>
      </c>
      <c r="D52" s="35" t="s">
        <v>314</v>
      </c>
      <c r="E52" s="35"/>
      <c r="F52" s="35" t="s">
        <v>315</v>
      </c>
      <c r="G52" s="35"/>
      <c r="H52" s="43">
        <v>461303.53</v>
      </c>
      <c r="I52" s="35"/>
      <c r="J52" s="43">
        <f t="shared" si="0"/>
        <v>461303.53</v>
      </c>
    </row>
    <row r="53" spans="1:10" x14ac:dyDescent="0.25">
      <c r="A53" s="35">
        <v>44</v>
      </c>
      <c r="B53" s="34" t="s">
        <v>316</v>
      </c>
      <c r="C53" s="35" t="s">
        <v>272</v>
      </c>
      <c r="D53" s="35" t="s">
        <v>317</v>
      </c>
      <c r="E53" s="35"/>
      <c r="F53" s="35"/>
      <c r="G53" s="35"/>
      <c r="H53" s="43">
        <v>531194.93999999994</v>
      </c>
      <c r="I53" s="35"/>
      <c r="J53" s="43">
        <f t="shared" si="0"/>
        <v>531194.93999999994</v>
      </c>
    </row>
    <row r="54" spans="1:10" x14ac:dyDescent="0.25">
      <c r="A54" s="35">
        <v>45</v>
      </c>
      <c r="B54" s="34" t="s">
        <v>318</v>
      </c>
      <c r="C54" s="35" t="s">
        <v>272</v>
      </c>
      <c r="D54" s="35" t="s">
        <v>324</v>
      </c>
      <c r="E54" s="35"/>
      <c r="F54" s="35"/>
      <c r="G54" s="35"/>
      <c r="H54" s="43">
        <v>531194.93999999994</v>
      </c>
      <c r="I54" s="35"/>
      <c r="J54" s="43">
        <f t="shared" si="0"/>
        <v>531194.93999999994</v>
      </c>
    </row>
    <row r="55" spans="1:10" x14ac:dyDescent="0.25">
      <c r="A55" s="35">
        <v>46</v>
      </c>
      <c r="B55" s="34" t="s">
        <v>319</v>
      </c>
      <c r="C55" s="35" t="s">
        <v>272</v>
      </c>
      <c r="D55" s="35" t="s">
        <v>326</v>
      </c>
      <c r="E55" s="35"/>
      <c r="F55" s="35"/>
      <c r="G55" s="35"/>
      <c r="H55" s="43">
        <v>531194.93999999994</v>
      </c>
      <c r="I55" s="35"/>
      <c r="J55" s="43">
        <f t="shared" si="0"/>
        <v>531194.93999999994</v>
      </c>
    </row>
    <row r="56" spans="1:10" x14ac:dyDescent="0.25">
      <c r="A56" s="35">
        <v>47</v>
      </c>
      <c r="B56" s="34" t="s">
        <v>320</v>
      </c>
      <c r="C56" s="35" t="s">
        <v>272</v>
      </c>
      <c r="D56" s="35" t="s">
        <v>323</v>
      </c>
      <c r="E56" s="35"/>
      <c r="F56" s="35"/>
      <c r="G56" s="35"/>
      <c r="H56" s="43">
        <v>531194.93999999994</v>
      </c>
      <c r="I56" s="35"/>
      <c r="J56" s="43">
        <f t="shared" si="0"/>
        <v>531194.93999999994</v>
      </c>
    </row>
    <row r="57" spans="1:10" x14ac:dyDescent="0.25">
      <c r="A57" s="35">
        <v>48</v>
      </c>
      <c r="B57" s="34" t="s">
        <v>322</v>
      </c>
      <c r="C57" s="35" t="s">
        <v>272</v>
      </c>
      <c r="D57" s="35" t="s">
        <v>321</v>
      </c>
      <c r="E57" s="35"/>
      <c r="F57" s="35"/>
      <c r="G57" s="35"/>
      <c r="H57" s="43">
        <v>531194.93999999994</v>
      </c>
      <c r="I57" s="35"/>
      <c r="J57" s="43">
        <f t="shared" si="0"/>
        <v>531194.93999999994</v>
      </c>
    </row>
    <row r="58" spans="1:10" x14ac:dyDescent="0.25">
      <c r="A58" s="35">
        <v>49</v>
      </c>
      <c r="B58" s="34" t="s">
        <v>325</v>
      </c>
      <c r="C58" s="35" t="s">
        <v>272</v>
      </c>
      <c r="D58" s="35" t="s">
        <v>459</v>
      </c>
      <c r="E58" s="35"/>
      <c r="F58" s="35"/>
      <c r="G58" s="35"/>
      <c r="H58" s="43">
        <v>531194.93999999994</v>
      </c>
      <c r="I58" s="35"/>
      <c r="J58" s="43">
        <f t="shared" si="0"/>
        <v>531194.93999999994</v>
      </c>
    </row>
    <row r="59" spans="1:10" x14ac:dyDescent="0.25">
      <c r="A59" s="35">
        <v>50</v>
      </c>
      <c r="B59" s="34" t="s">
        <v>327</v>
      </c>
      <c r="C59" s="35" t="s">
        <v>272</v>
      </c>
      <c r="D59" s="35" t="s">
        <v>333</v>
      </c>
      <c r="E59" s="35"/>
      <c r="F59" s="35"/>
      <c r="G59" s="35"/>
      <c r="H59" s="43">
        <v>531194.93999999994</v>
      </c>
      <c r="I59" s="35"/>
      <c r="J59" s="43">
        <f t="shared" si="0"/>
        <v>531194.93999999994</v>
      </c>
    </row>
    <row r="60" spans="1:10" x14ac:dyDescent="0.25">
      <c r="A60" s="35">
        <v>51</v>
      </c>
      <c r="B60" s="34" t="s">
        <v>328</v>
      </c>
      <c r="C60" s="35" t="s">
        <v>272</v>
      </c>
      <c r="D60" s="35" t="s">
        <v>331</v>
      </c>
      <c r="E60" s="35"/>
      <c r="F60" s="35"/>
      <c r="G60" s="35"/>
      <c r="H60" s="43">
        <v>531194.93999999994</v>
      </c>
      <c r="I60" s="35"/>
      <c r="J60" s="43">
        <f t="shared" si="0"/>
        <v>531194.93999999994</v>
      </c>
    </row>
    <row r="61" spans="1:10" x14ac:dyDescent="0.25">
      <c r="A61" s="35">
        <v>52</v>
      </c>
      <c r="B61" s="34" t="s">
        <v>330</v>
      </c>
      <c r="C61" s="35" t="s">
        <v>272</v>
      </c>
      <c r="D61" s="35" t="s">
        <v>335</v>
      </c>
      <c r="E61" s="35"/>
      <c r="F61" s="35"/>
      <c r="G61" s="35"/>
      <c r="H61" s="43">
        <v>531194.93999999994</v>
      </c>
      <c r="I61" s="35"/>
      <c r="J61" s="43">
        <f t="shared" si="0"/>
        <v>531194.93999999994</v>
      </c>
    </row>
    <row r="62" spans="1:10" x14ac:dyDescent="0.25">
      <c r="A62" s="35">
        <v>53</v>
      </c>
      <c r="B62" s="34" t="s">
        <v>332</v>
      </c>
      <c r="C62" s="35" t="s">
        <v>272</v>
      </c>
      <c r="D62" s="35" t="s">
        <v>460</v>
      </c>
      <c r="E62" s="35"/>
      <c r="F62" s="35"/>
      <c r="G62" s="35"/>
      <c r="H62" s="43">
        <v>531194.93999999994</v>
      </c>
      <c r="I62" s="35"/>
      <c r="J62" s="43">
        <f t="shared" si="0"/>
        <v>531194.93999999994</v>
      </c>
    </row>
    <row r="63" spans="1:10" x14ac:dyDescent="0.25">
      <c r="A63" s="35">
        <v>54</v>
      </c>
      <c r="B63" s="34" t="s">
        <v>334</v>
      </c>
      <c r="C63" s="35" t="s">
        <v>272</v>
      </c>
      <c r="D63" s="35" t="s">
        <v>461</v>
      </c>
      <c r="E63" s="35"/>
      <c r="F63" s="35"/>
      <c r="G63" s="35"/>
      <c r="H63" s="43">
        <v>531194.93999999994</v>
      </c>
      <c r="I63" s="35"/>
      <c r="J63" s="43">
        <f t="shared" si="0"/>
        <v>531194.93999999994</v>
      </c>
    </row>
    <row r="64" spans="1:10" x14ac:dyDescent="0.25">
      <c r="A64" s="35">
        <v>55</v>
      </c>
      <c r="B64" s="34" t="s">
        <v>336</v>
      </c>
      <c r="C64" s="35" t="s">
        <v>272</v>
      </c>
      <c r="D64" s="35" t="s">
        <v>329</v>
      </c>
      <c r="E64" s="35"/>
      <c r="F64" s="35"/>
      <c r="G64" s="35"/>
      <c r="H64" s="43">
        <v>531194.93999999994</v>
      </c>
      <c r="I64" s="35"/>
      <c r="J64" s="43">
        <f t="shared" si="0"/>
        <v>531194.93999999994</v>
      </c>
    </row>
    <row r="65" spans="1:10" x14ac:dyDescent="0.25">
      <c r="A65" s="35">
        <v>56</v>
      </c>
      <c r="B65" s="34" t="s">
        <v>337</v>
      </c>
      <c r="C65" s="35" t="s">
        <v>272</v>
      </c>
      <c r="D65" s="35" t="s">
        <v>338</v>
      </c>
      <c r="E65" s="35" t="s">
        <v>339</v>
      </c>
      <c r="F65" s="35" t="s">
        <v>294</v>
      </c>
      <c r="G65" s="35" t="s">
        <v>340</v>
      </c>
      <c r="H65" s="43">
        <v>591900</v>
      </c>
      <c r="I65" s="35"/>
      <c r="J65" s="43">
        <f t="shared" si="0"/>
        <v>591900</v>
      </c>
    </row>
    <row r="66" spans="1:10" x14ac:dyDescent="0.25">
      <c r="A66" s="35">
        <v>57</v>
      </c>
      <c r="B66" s="34" t="s">
        <v>341</v>
      </c>
      <c r="C66" s="35" t="s">
        <v>272</v>
      </c>
      <c r="D66" s="35" t="s">
        <v>342</v>
      </c>
      <c r="E66" s="35" t="s">
        <v>343</v>
      </c>
      <c r="F66" s="35" t="s">
        <v>344</v>
      </c>
      <c r="G66" s="35" t="s">
        <v>345</v>
      </c>
      <c r="H66" s="43">
        <v>442499.85</v>
      </c>
      <c r="I66" s="35"/>
      <c r="J66" s="43">
        <f t="shared" si="0"/>
        <v>442499.85</v>
      </c>
    </row>
    <row r="67" spans="1:10" x14ac:dyDescent="0.25">
      <c r="A67" s="35">
        <v>58</v>
      </c>
      <c r="B67" s="34" t="s">
        <v>346</v>
      </c>
      <c r="C67" s="35" t="s">
        <v>272</v>
      </c>
      <c r="D67" s="35" t="s">
        <v>347</v>
      </c>
      <c r="E67" s="35"/>
      <c r="F67" s="35"/>
      <c r="G67" s="35"/>
      <c r="H67" s="43">
        <v>442499.85</v>
      </c>
      <c r="I67" s="35"/>
      <c r="J67" s="43">
        <f t="shared" si="0"/>
        <v>442499.85</v>
      </c>
    </row>
    <row r="68" spans="1:10" x14ac:dyDescent="0.25">
      <c r="A68" s="35">
        <v>59</v>
      </c>
      <c r="B68" s="34"/>
      <c r="C68" s="35" t="s">
        <v>272</v>
      </c>
      <c r="D68" s="35" t="s">
        <v>462</v>
      </c>
      <c r="E68" s="35"/>
      <c r="F68" s="35"/>
      <c r="G68" s="35"/>
      <c r="H68" s="43">
        <v>442499.85</v>
      </c>
      <c r="I68" s="35"/>
      <c r="J68" s="43">
        <f t="shared" ref="J68" si="1">H68-I68</f>
        <v>442499.85</v>
      </c>
    </row>
    <row r="69" spans="1:10" x14ac:dyDescent="0.25">
      <c r="A69" s="35">
        <v>60</v>
      </c>
      <c r="B69" s="34" t="s">
        <v>349</v>
      </c>
      <c r="C69" s="35" t="s">
        <v>272</v>
      </c>
      <c r="D69" s="35" t="s">
        <v>350</v>
      </c>
      <c r="E69" s="35"/>
      <c r="F69" s="35"/>
      <c r="G69" s="35"/>
      <c r="H69" s="43">
        <v>442499.85</v>
      </c>
      <c r="I69" s="35"/>
      <c r="J69" s="43">
        <f t="shared" si="0"/>
        <v>442499.85</v>
      </c>
    </row>
    <row r="70" spans="1:10" x14ac:dyDescent="0.25">
      <c r="A70" s="35">
        <v>61</v>
      </c>
      <c r="B70" s="34" t="s">
        <v>351</v>
      </c>
      <c r="C70" s="35" t="s">
        <v>272</v>
      </c>
      <c r="D70" s="35" t="s">
        <v>352</v>
      </c>
      <c r="E70" s="35"/>
      <c r="F70" s="35"/>
      <c r="G70" s="35"/>
      <c r="H70" s="43">
        <v>442499.85</v>
      </c>
      <c r="I70" s="35"/>
      <c r="J70" s="43">
        <f t="shared" si="0"/>
        <v>442499.85</v>
      </c>
    </row>
    <row r="71" spans="1:10" x14ac:dyDescent="0.25">
      <c r="A71" s="35">
        <v>62</v>
      </c>
      <c r="B71" s="34" t="s">
        <v>353</v>
      </c>
      <c r="C71" s="35" t="s">
        <v>272</v>
      </c>
      <c r="D71" s="35" t="s">
        <v>354</v>
      </c>
      <c r="E71" s="35"/>
      <c r="F71" s="35"/>
      <c r="G71" s="35"/>
      <c r="H71" s="43">
        <v>442499.85</v>
      </c>
      <c r="I71" s="35"/>
      <c r="J71" s="43">
        <f t="shared" si="0"/>
        <v>442499.85</v>
      </c>
    </row>
    <row r="72" spans="1:10" x14ac:dyDescent="0.25">
      <c r="A72" s="35">
        <v>63</v>
      </c>
      <c r="B72" s="34"/>
      <c r="C72" s="35" t="s">
        <v>272</v>
      </c>
      <c r="D72" s="35" t="s">
        <v>559</v>
      </c>
      <c r="E72" s="35"/>
      <c r="F72" s="35"/>
      <c r="G72" s="35"/>
      <c r="H72" s="43">
        <v>456300</v>
      </c>
      <c r="I72" s="35"/>
      <c r="J72" s="43">
        <f t="shared" si="0"/>
        <v>456300</v>
      </c>
    </row>
    <row r="73" spans="1:10" x14ac:dyDescent="0.25">
      <c r="A73" s="35">
        <v>64</v>
      </c>
      <c r="B73" s="34" t="s">
        <v>355</v>
      </c>
      <c r="C73" s="35" t="s">
        <v>272</v>
      </c>
      <c r="D73" s="35" t="s">
        <v>348</v>
      </c>
      <c r="E73" s="35"/>
      <c r="F73" s="35"/>
      <c r="G73" s="35"/>
      <c r="H73" s="43">
        <v>442499.85</v>
      </c>
      <c r="I73" s="35"/>
      <c r="J73" s="43">
        <f t="shared" si="0"/>
        <v>442499.85</v>
      </c>
    </row>
    <row r="74" spans="1:10" x14ac:dyDescent="0.25">
      <c r="A74" s="35">
        <v>65</v>
      </c>
      <c r="B74" s="34" t="s">
        <v>356</v>
      </c>
      <c r="C74" s="35" t="s">
        <v>357</v>
      </c>
      <c r="D74" s="35" t="s">
        <v>358</v>
      </c>
      <c r="E74" s="35" t="s">
        <v>359</v>
      </c>
      <c r="F74" s="35" t="s">
        <v>360</v>
      </c>
      <c r="G74" s="35" t="s">
        <v>361</v>
      </c>
      <c r="H74" s="43">
        <v>213569.77</v>
      </c>
      <c r="I74" s="35"/>
      <c r="J74" s="43">
        <f t="shared" ref="J74:J120" si="2">H74-I74</f>
        <v>213569.77</v>
      </c>
    </row>
    <row r="75" spans="1:10" x14ac:dyDescent="0.25">
      <c r="A75" s="35">
        <v>66</v>
      </c>
      <c r="B75" s="34" t="s">
        <v>363</v>
      </c>
      <c r="C75" s="35" t="s">
        <v>362</v>
      </c>
      <c r="D75" s="35" t="s">
        <v>364</v>
      </c>
      <c r="E75" s="35" t="s">
        <v>365</v>
      </c>
      <c r="F75" s="35" t="s">
        <v>366</v>
      </c>
      <c r="G75" s="35" t="s">
        <v>367</v>
      </c>
      <c r="H75" s="43">
        <v>17550</v>
      </c>
      <c r="I75" s="35"/>
      <c r="J75" s="43">
        <f t="shared" si="2"/>
        <v>17550</v>
      </c>
    </row>
    <row r="76" spans="1:10" x14ac:dyDescent="0.25">
      <c r="A76" s="35">
        <v>67</v>
      </c>
      <c r="B76" s="34" t="s">
        <v>368</v>
      </c>
      <c r="C76" s="35" t="s">
        <v>369</v>
      </c>
      <c r="D76" s="35"/>
      <c r="E76" s="35"/>
      <c r="F76" s="35"/>
      <c r="G76" s="35"/>
      <c r="H76" s="43">
        <v>29254.37</v>
      </c>
      <c r="I76" s="35"/>
      <c r="J76" s="43">
        <f t="shared" si="2"/>
        <v>29254.37</v>
      </c>
    </row>
    <row r="77" spans="1:10" x14ac:dyDescent="0.25">
      <c r="A77" s="35">
        <v>68</v>
      </c>
      <c r="B77" s="34" t="s">
        <v>370</v>
      </c>
      <c r="C77" s="35" t="s">
        <v>371</v>
      </c>
      <c r="D77" s="35"/>
      <c r="E77" s="35"/>
      <c r="F77" s="35"/>
      <c r="G77" s="35"/>
      <c r="H77" s="43">
        <v>447258.4</v>
      </c>
      <c r="I77" s="35"/>
      <c r="J77" s="43">
        <f t="shared" si="2"/>
        <v>447258.4</v>
      </c>
    </row>
    <row r="78" spans="1:10" x14ac:dyDescent="0.25">
      <c r="A78" s="35">
        <v>69</v>
      </c>
      <c r="B78" s="34" t="s">
        <v>372</v>
      </c>
      <c r="C78" s="35" t="s">
        <v>373</v>
      </c>
      <c r="D78" s="35"/>
      <c r="E78" s="35"/>
      <c r="F78" s="35"/>
      <c r="G78" s="35"/>
      <c r="H78" s="43">
        <v>887598</v>
      </c>
      <c r="I78" s="35"/>
      <c r="J78" s="43">
        <f t="shared" si="2"/>
        <v>887598</v>
      </c>
    </row>
    <row r="79" spans="1:10" x14ac:dyDescent="0.25">
      <c r="A79" s="35">
        <v>70</v>
      </c>
      <c r="B79" s="34" t="s">
        <v>374</v>
      </c>
      <c r="C79" s="35" t="s">
        <v>375</v>
      </c>
      <c r="D79" s="35"/>
      <c r="E79" s="35"/>
      <c r="F79" s="35"/>
      <c r="G79" s="35"/>
      <c r="H79" s="43">
        <v>346666.56</v>
      </c>
      <c r="I79" s="35"/>
      <c r="J79" s="43">
        <f t="shared" si="2"/>
        <v>346666.56</v>
      </c>
    </row>
    <row r="80" spans="1:10" x14ac:dyDescent="0.25">
      <c r="A80" s="35">
        <v>71</v>
      </c>
      <c r="B80" s="34" t="s">
        <v>376</v>
      </c>
      <c r="C80" s="35" t="s">
        <v>377</v>
      </c>
      <c r="D80" s="35" t="s">
        <v>378</v>
      </c>
      <c r="E80" s="35"/>
      <c r="F80" s="35"/>
      <c r="G80" s="35"/>
      <c r="H80" s="43">
        <v>265018.03999999998</v>
      </c>
      <c r="I80" s="35"/>
      <c r="J80" s="43">
        <f t="shared" si="2"/>
        <v>265018.03999999998</v>
      </c>
    </row>
    <row r="81" spans="1:10" x14ac:dyDescent="0.25">
      <c r="A81" s="35">
        <v>72</v>
      </c>
      <c r="B81" s="34" t="s">
        <v>379</v>
      </c>
      <c r="C81" s="35" t="s">
        <v>377</v>
      </c>
      <c r="D81" s="35" t="s">
        <v>380</v>
      </c>
      <c r="E81" s="35"/>
      <c r="F81" s="35"/>
      <c r="G81" s="35"/>
      <c r="H81" s="43">
        <v>706715.2</v>
      </c>
      <c r="I81" s="35"/>
      <c r="J81" s="43">
        <f t="shared" si="2"/>
        <v>706715.2</v>
      </c>
    </row>
    <row r="82" spans="1:10" x14ac:dyDescent="0.25">
      <c r="A82" s="35">
        <v>73</v>
      </c>
      <c r="B82" s="34" t="s">
        <v>381</v>
      </c>
      <c r="C82" s="35" t="s">
        <v>377</v>
      </c>
      <c r="D82" s="35" t="s">
        <v>382</v>
      </c>
      <c r="E82" s="35"/>
      <c r="F82" s="35"/>
      <c r="G82" s="35"/>
      <c r="H82" s="43">
        <v>353357.6</v>
      </c>
      <c r="I82" s="35"/>
      <c r="J82" s="43">
        <f t="shared" si="2"/>
        <v>353357.6</v>
      </c>
    </row>
    <row r="83" spans="1:10" x14ac:dyDescent="0.25">
      <c r="A83" s="35">
        <v>74</v>
      </c>
      <c r="B83" s="34" t="s">
        <v>383</v>
      </c>
      <c r="C83" s="35" t="s">
        <v>377</v>
      </c>
      <c r="D83" s="35" t="s">
        <v>384</v>
      </c>
      <c r="E83" s="35"/>
      <c r="F83" s="35"/>
      <c r="G83" s="35"/>
      <c r="H83" s="43">
        <v>353357.6</v>
      </c>
      <c r="I83" s="35"/>
      <c r="J83" s="43">
        <f t="shared" si="2"/>
        <v>353357.6</v>
      </c>
    </row>
    <row r="84" spans="1:10" x14ac:dyDescent="0.25">
      <c r="A84" s="35">
        <v>75</v>
      </c>
      <c r="B84" s="34" t="s">
        <v>385</v>
      </c>
      <c r="C84" s="35" t="s">
        <v>377</v>
      </c>
      <c r="D84" s="35" t="s">
        <v>386</v>
      </c>
      <c r="E84" s="35"/>
      <c r="F84" s="35"/>
      <c r="G84" s="35"/>
      <c r="H84" s="43">
        <v>265018.03999999998</v>
      </c>
      <c r="I84" s="35"/>
      <c r="J84" s="43">
        <f t="shared" si="2"/>
        <v>265018.03999999998</v>
      </c>
    </row>
    <row r="85" spans="1:10" x14ac:dyDescent="0.25">
      <c r="A85" s="35">
        <v>76</v>
      </c>
      <c r="B85" s="34" t="s">
        <v>387</v>
      </c>
      <c r="C85" s="35" t="s">
        <v>377</v>
      </c>
      <c r="D85" s="35" t="s">
        <v>388</v>
      </c>
      <c r="E85" s="35"/>
      <c r="F85" s="35"/>
      <c r="G85" s="35"/>
      <c r="H85" s="43">
        <v>242933.4</v>
      </c>
      <c r="I85" s="35"/>
      <c r="J85" s="43">
        <f t="shared" si="2"/>
        <v>242933.4</v>
      </c>
    </row>
    <row r="86" spans="1:10" x14ac:dyDescent="0.25">
      <c r="A86" s="35">
        <v>77</v>
      </c>
      <c r="B86" s="34" t="s">
        <v>389</v>
      </c>
      <c r="C86" s="35" t="s">
        <v>377</v>
      </c>
      <c r="D86" s="35" t="s">
        <v>390</v>
      </c>
      <c r="E86" s="35"/>
      <c r="F86" s="35"/>
      <c r="G86" s="35"/>
      <c r="H86" s="43">
        <v>353357.6</v>
      </c>
      <c r="I86" s="35"/>
      <c r="J86" s="43">
        <f t="shared" si="2"/>
        <v>353357.6</v>
      </c>
    </row>
    <row r="87" spans="1:10" x14ac:dyDescent="0.25">
      <c r="A87" s="35">
        <v>78</v>
      </c>
      <c r="B87" s="34" t="s">
        <v>391</v>
      </c>
      <c r="C87" s="35" t="s">
        <v>377</v>
      </c>
      <c r="D87" s="35" t="s">
        <v>392</v>
      </c>
      <c r="E87" s="35"/>
      <c r="F87" s="35"/>
      <c r="G87" s="35"/>
      <c r="H87" s="43">
        <v>353357.6</v>
      </c>
      <c r="I87" s="35"/>
      <c r="J87" s="43">
        <f t="shared" si="2"/>
        <v>353357.6</v>
      </c>
    </row>
    <row r="88" spans="1:10" x14ac:dyDescent="0.25">
      <c r="A88" s="35">
        <v>79</v>
      </c>
      <c r="B88" s="34" t="s">
        <v>393</v>
      </c>
      <c r="C88" s="35" t="s">
        <v>377</v>
      </c>
      <c r="D88" s="35" t="s">
        <v>394</v>
      </c>
      <c r="E88" s="35"/>
      <c r="F88" s="35"/>
      <c r="G88" s="35"/>
      <c r="H88" s="43">
        <v>353357.6</v>
      </c>
      <c r="I88" s="35"/>
      <c r="J88" s="43">
        <f t="shared" si="2"/>
        <v>353357.6</v>
      </c>
    </row>
    <row r="89" spans="1:10" x14ac:dyDescent="0.25">
      <c r="A89" s="35">
        <v>80</v>
      </c>
      <c r="B89" s="34" t="s">
        <v>395</v>
      </c>
      <c r="C89" s="35" t="s">
        <v>377</v>
      </c>
      <c r="D89" s="35" t="s">
        <v>396</v>
      </c>
      <c r="E89" s="35"/>
      <c r="F89" s="35"/>
      <c r="G89" s="35"/>
      <c r="H89" s="43">
        <v>353357.6</v>
      </c>
      <c r="I89" s="35"/>
      <c r="J89" s="43">
        <f t="shared" si="2"/>
        <v>353357.6</v>
      </c>
    </row>
    <row r="90" spans="1:10" x14ac:dyDescent="0.25">
      <c r="A90" s="35">
        <v>81</v>
      </c>
      <c r="B90" s="34" t="s">
        <v>397</v>
      </c>
      <c r="C90" s="35" t="s">
        <v>377</v>
      </c>
      <c r="D90" s="35" t="s">
        <v>398</v>
      </c>
      <c r="E90" s="35"/>
      <c r="F90" s="35"/>
      <c r="G90" s="35"/>
      <c r="H90" s="43">
        <v>353357.6</v>
      </c>
      <c r="I90" s="35"/>
      <c r="J90" s="43">
        <f t="shared" si="2"/>
        <v>353357.6</v>
      </c>
    </row>
    <row r="91" spans="1:10" x14ac:dyDescent="0.25">
      <c r="A91" s="35">
        <v>82</v>
      </c>
      <c r="B91" s="34" t="s">
        <v>399</v>
      </c>
      <c r="C91" s="35" t="s">
        <v>377</v>
      </c>
      <c r="D91" s="35" t="s">
        <v>400</v>
      </c>
      <c r="E91" s="35"/>
      <c r="F91" s="35"/>
      <c r="G91" s="35"/>
      <c r="H91" s="43">
        <v>353356.96</v>
      </c>
      <c r="I91" s="35"/>
      <c r="J91" s="43">
        <f t="shared" si="2"/>
        <v>353356.96</v>
      </c>
    </row>
    <row r="92" spans="1:10" x14ac:dyDescent="0.25">
      <c r="A92" s="35">
        <v>83</v>
      </c>
      <c r="B92" s="34" t="s">
        <v>401</v>
      </c>
      <c r="C92" s="35" t="s">
        <v>377</v>
      </c>
      <c r="D92" s="35" t="s">
        <v>402</v>
      </c>
      <c r="E92" s="35"/>
      <c r="F92" s="35"/>
      <c r="G92" s="35"/>
      <c r="H92" s="43">
        <v>353356.96</v>
      </c>
      <c r="I92" s="35"/>
      <c r="J92" s="43">
        <f t="shared" si="2"/>
        <v>353356.96</v>
      </c>
    </row>
    <row r="93" spans="1:10" x14ac:dyDescent="0.25">
      <c r="A93" s="35">
        <v>84</v>
      </c>
      <c r="B93" s="34" t="s">
        <v>403</v>
      </c>
      <c r="C93" s="35" t="s">
        <v>377</v>
      </c>
      <c r="D93" s="35" t="s">
        <v>404</v>
      </c>
      <c r="E93" s="35"/>
      <c r="F93" s="35"/>
      <c r="G93" s="35"/>
      <c r="H93" s="43">
        <v>353356.96</v>
      </c>
      <c r="I93" s="35"/>
      <c r="J93" s="43">
        <f t="shared" si="2"/>
        <v>353356.96</v>
      </c>
    </row>
    <row r="94" spans="1:10" x14ac:dyDescent="0.25">
      <c r="A94" s="35">
        <v>85</v>
      </c>
      <c r="B94" s="34" t="s">
        <v>405</v>
      </c>
      <c r="C94" s="35" t="s">
        <v>377</v>
      </c>
      <c r="D94" s="35" t="s">
        <v>406</v>
      </c>
      <c r="E94" s="35"/>
      <c r="F94" s="35"/>
      <c r="G94" s="35"/>
      <c r="H94" s="43">
        <v>176678.48</v>
      </c>
      <c r="I94" s="35"/>
      <c r="J94" s="43">
        <f t="shared" si="2"/>
        <v>176678.48</v>
      </c>
    </row>
    <row r="95" spans="1:10" x14ac:dyDescent="0.25">
      <c r="A95" s="35">
        <v>86</v>
      </c>
      <c r="B95" s="34" t="s">
        <v>407</v>
      </c>
      <c r="C95" s="35" t="s">
        <v>377</v>
      </c>
      <c r="D95" s="35" t="s">
        <v>408</v>
      </c>
      <c r="E95" s="35"/>
      <c r="F95" s="35"/>
      <c r="G95" s="35"/>
      <c r="H95" s="43">
        <v>353357.6</v>
      </c>
      <c r="I95" s="35"/>
      <c r="J95" s="43">
        <f t="shared" si="2"/>
        <v>353357.6</v>
      </c>
    </row>
    <row r="96" spans="1:10" x14ac:dyDescent="0.25">
      <c r="A96" s="35">
        <v>87</v>
      </c>
      <c r="B96" s="34" t="s">
        <v>409</v>
      </c>
      <c r="C96" s="35" t="s">
        <v>377</v>
      </c>
      <c r="D96" s="35" t="s">
        <v>410</v>
      </c>
      <c r="E96" s="35"/>
      <c r="F96" s="35"/>
      <c r="G96" s="35"/>
      <c r="H96" s="43">
        <v>265018.03999999998</v>
      </c>
      <c r="I96" s="35"/>
      <c r="J96" s="43">
        <f t="shared" si="2"/>
        <v>265018.03999999998</v>
      </c>
    </row>
    <row r="97" spans="1:10" x14ac:dyDescent="0.25">
      <c r="A97" s="35">
        <v>88</v>
      </c>
      <c r="B97" s="34" t="s">
        <v>411</v>
      </c>
      <c r="C97" s="35" t="s">
        <v>377</v>
      </c>
      <c r="D97" s="35" t="s">
        <v>412</v>
      </c>
      <c r="E97" s="35"/>
      <c r="F97" s="35"/>
      <c r="G97" s="35"/>
      <c r="H97" s="43">
        <v>309187.32</v>
      </c>
      <c r="I97" s="35"/>
      <c r="J97" s="43">
        <f t="shared" si="2"/>
        <v>309187.32</v>
      </c>
    </row>
    <row r="98" spans="1:10" x14ac:dyDescent="0.25">
      <c r="A98" s="35">
        <v>89</v>
      </c>
      <c r="B98" s="34" t="s">
        <v>413</v>
      </c>
      <c r="C98" s="35" t="s">
        <v>377</v>
      </c>
      <c r="D98" s="35" t="s">
        <v>414</v>
      </c>
      <c r="E98" s="35"/>
      <c r="F98" s="35"/>
      <c r="G98" s="35"/>
      <c r="H98" s="43">
        <v>353357.6</v>
      </c>
      <c r="I98" s="35"/>
      <c r="J98" s="43">
        <f t="shared" si="2"/>
        <v>353357.6</v>
      </c>
    </row>
    <row r="99" spans="1:10" x14ac:dyDescent="0.25">
      <c r="A99" s="35">
        <v>90</v>
      </c>
      <c r="B99" s="34" t="s">
        <v>415</v>
      </c>
      <c r="C99" s="35" t="s">
        <v>377</v>
      </c>
      <c r="D99" s="35" t="s">
        <v>416</v>
      </c>
      <c r="E99" s="35"/>
      <c r="F99" s="35"/>
      <c r="G99" s="35"/>
      <c r="H99" s="43">
        <v>397527.24</v>
      </c>
      <c r="I99" s="35"/>
      <c r="J99" s="43">
        <f t="shared" si="2"/>
        <v>397527.24</v>
      </c>
    </row>
    <row r="100" spans="1:10" x14ac:dyDescent="0.25">
      <c r="A100" s="35">
        <v>91</v>
      </c>
      <c r="B100" s="34" t="s">
        <v>417</v>
      </c>
      <c r="C100" s="35" t="s">
        <v>377</v>
      </c>
      <c r="D100" s="35" t="s">
        <v>418</v>
      </c>
      <c r="E100" s="35"/>
      <c r="F100" s="35"/>
      <c r="G100" s="35"/>
      <c r="H100" s="43">
        <v>309187.32</v>
      </c>
      <c r="I100" s="35"/>
      <c r="J100" s="43">
        <f t="shared" si="2"/>
        <v>309187.32</v>
      </c>
    </row>
    <row r="101" spans="1:10" x14ac:dyDescent="0.25">
      <c r="A101" s="35">
        <v>92</v>
      </c>
      <c r="B101" s="34" t="s">
        <v>419</v>
      </c>
      <c r="C101" s="35" t="s">
        <v>377</v>
      </c>
      <c r="D101" s="35" t="s">
        <v>420</v>
      </c>
      <c r="E101" s="35"/>
      <c r="F101" s="35"/>
      <c r="G101" s="35"/>
      <c r="H101" s="43">
        <v>265018.03999999998</v>
      </c>
      <c r="I101" s="35"/>
      <c r="J101" s="43">
        <f t="shared" si="2"/>
        <v>265018.03999999998</v>
      </c>
    </row>
    <row r="102" spans="1:10" x14ac:dyDescent="0.25">
      <c r="A102" s="35">
        <v>93</v>
      </c>
      <c r="B102" s="34" t="s">
        <v>421</v>
      </c>
      <c r="C102" s="35" t="s">
        <v>422</v>
      </c>
      <c r="D102" s="35"/>
      <c r="E102" s="35"/>
      <c r="F102" s="35"/>
      <c r="G102" s="35"/>
      <c r="H102" s="43">
        <v>21395284.789999999</v>
      </c>
      <c r="I102" s="35"/>
      <c r="J102" s="43">
        <f t="shared" si="2"/>
        <v>21395284.789999999</v>
      </c>
    </row>
    <row r="103" spans="1:10" x14ac:dyDescent="0.25">
      <c r="A103" s="35">
        <v>94</v>
      </c>
      <c r="B103" s="34" t="s">
        <v>423</v>
      </c>
      <c r="C103" s="35" t="s">
        <v>424</v>
      </c>
      <c r="D103" s="35" t="s">
        <v>425</v>
      </c>
      <c r="E103" s="35" t="s">
        <v>426</v>
      </c>
      <c r="F103" s="35" t="s">
        <v>427</v>
      </c>
      <c r="G103" s="35" t="s">
        <v>428</v>
      </c>
      <c r="H103" s="43">
        <v>57164.89</v>
      </c>
      <c r="I103" s="35"/>
      <c r="J103" s="43">
        <f t="shared" si="2"/>
        <v>57164.89</v>
      </c>
    </row>
    <row r="104" spans="1:10" x14ac:dyDescent="0.25">
      <c r="A104" s="35">
        <v>95</v>
      </c>
      <c r="B104" s="34" t="s">
        <v>429</v>
      </c>
      <c r="C104" s="35" t="s">
        <v>430</v>
      </c>
      <c r="D104" s="35"/>
      <c r="E104" s="35"/>
      <c r="G104" s="35"/>
      <c r="H104" s="43">
        <v>919444.38</v>
      </c>
      <c r="I104" s="35"/>
      <c r="J104" s="43">
        <f t="shared" si="2"/>
        <v>919444.38</v>
      </c>
    </row>
    <row r="105" spans="1:10" x14ac:dyDescent="0.25">
      <c r="A105" s="35">
        <v>96</v>
      </c>
      <c r="B105" s="34" t="s">
        <v>431</v>
      </c>
      <c r="C105" s="35" t="s">
        <v>432</v>
      </c>
      <c r="D105" s="35"/>
      <c r="E105" s="35"/>
      <c r="F105" s="35"/>
      <c r="G105" s="35"/>
      <c r="H105" s="43">
        <v>34800</v>
      </c>
      <c r="I105" s="35"/>
      <c r="J105" s="43">
        <f t="shared" si="2"/>
        <v>34800</v>
      </c>
    </row>
    <row r="106" spans="1:10" x14ac:dyDescent="0.25">
      <c r="A106" s="35">
        <v>97</v>
      </c>
      <c r="B106" s="36"/>
      <c r="C106" s="44" t="s">
        <v>362</v>
      </c>
      <c r="D106" s="35" t="s">
        <v>433</v>
      </c>
      <c r="E106" s="35" t="s">
        <v>200</v>
      </c>
      <c r="F106" s="44" t="s">
        <v>434</v>
      </c>
      <c r="G106" s="44" t="s">
        <v>435</v>
      </c>
      <c r="H106" s="43">
        <v>32750</v>
      </c>
      <c r="I106" s="36"/>
      <c r="J106" s="43">
        <f t="shared" si="2"/>
        <v>32750</v>
      </c>
    </row>
    <row r="107" spans="1:10" s="30" customFormat="1" ht="12.75" x14ac:dyDescent="0.2">
      <c r="A107" s="35">
        <v>98</v>
      </c>
      <c r="B107" s="34" t="s">
        <v>436</v>
      </c>
      <c r="C107" s="44" t="s">
        <v>437</v>
      </c>
      <c r="D107" s="35" t="s">
        <v>438</v>
      </c>
      <c r="E107" s="35" t="s">
        <v>439</v>
      </c>
      <c r="F107" s="44" t="s">
        <v>440</v>
      </c>
      <c r="G107" s="35" t="s">
        <v>441</v>
      </c>
      <c r="H107" s="43">
        <v>584557</v>
      </c>
      <c r="I107" s="35"/>
      <c r="J107" s="43">
        <f t="shared" si="2"/>
        <v>584557</v>
      </c>
    </row>
    <row r="108" spans="1:10" x14ac:dyDescent="0.25">
      <c r="A108" s="35">
        <v>99</v>
      </c>
      <c r="B108" s="37" t="s">
        <v>442</v>
      </c>
      <c r="C108" s="44" t="s">
        <v>443</v>
      </c>
      <c r="D108" s="44" t="s">
        <v>438</v>
      </c>
      <c r="E108" s="44" t="s">
        <v>439</v>
      </c>
      <c r="F108" s="44" t="s">
        <v>444</v>
      </c>
      <c r="G108" s="35" t="s">
        <v>445</v>
      </c>
      <c r="H108" s="45">
        <v>56291</v>
      </c>
      <c r="I108" s="36"/>
      <c r="J108" s="43">
        <f t="shared" si="2"/>
        <v>56291</v>
      </c>
    </row>
    <row r="109" spans="1:10" x14ac:dyDescent="0.25">
      <c r="A109" s="35">
        <v>100</v>
      </c>
      <c r="B109" s="36"/>
      <c r="C109" s="44" t="s">
        <v>446</v>
      </c>
      <c r="D109" s="44" t="s">
        <v>447</v>
      </c>
      <c r="E109" s="44" t="s">
        <v>343</v>
      </c>
      <c r="F109" s="44" t="s">
        <v>448</v>
      </c>
      <c r="G109" s="44" t="s">
        <v>449</v>
      </c>
      <c r="H109" s="45">
        <v>212082.98</v>
      </c>
      <c r="I109" s="36"/>
      <c r="J109" s="43">
        <f t="shared" si="2"/>
        <v>212082.98</v>
      </c>
    </row>
    <row r="110" spans="1:10" x14ac:dyDescent="0.25">
      <c r="A110" s="35">
        <v>101</v>
      </c>
      <c r="B110" s="36"/>
      <c r="C110" s="44" t="s">
        <v>450</v>
      </c>
      <c r="D110" s="44" t="s">
        <v>447</v>
      </c>
      <c r="E110" s="44" t="s">
        <v>343</v>
      </c>
      <c r="F110" s="44" t="s">
        <v>451</v>
      </c>
      <c r="G110" s="44" t="s">
        <v>452</v>
      </c>
      <c r="H110" s="45">
        <v>406111.32</v>
      </c>
      <c r="I110" s="36"/>
      <c r="J110" s="43">
        <f t="shared" si="2"/>
        <v>406111.32</v>
      </c>
    </row>
    <row r="111" spans="1:10" x14ac:dyDescent="0.25">
      <c r="A111" s="35">
        <v>102</v>
      </c>
      <c r="B111" s="38" t="s">
        <v>453</v>
      </c>
      <c r="C111" s="46" t="s">
        <v>454</v>
      </c>
      <c r="D111" s="47" t="s">
        <v>455</v>
      </c>
      <c r="E111" s="48"/>
      <c r="F111" s="47" t="s">
        <v>456</v>
      </c>
      <c r="G111" s="47" t="s">
        <v>457</v>
      </c>
      <c r="H111" s="49">
        <v>55550000</v>
      </c>
      <c r="I111" s="48"/>
      <c r="J111" s="43">
        <f t="shared" si="2"/>
        <v>55550000</v>
      </c>
    </row>
    <row r="112" spans="1:10" s="128" customFormat="1" x14ac:dyDescent="0.25">
      <c r="A112" s="35">
        <v>103</v>
      </c>
      <c r="B112" s="133"/>
      <c r="C112" s="134" t="s">
        <v>463</v>
      </c>
      <c r="D112" s="134" t="s">
        <v>464</v>
      </c>
      <c r="E112" s="134"/>
      <c r="F112" s="134"/>
      <c r="G112" s="134"/>
      <c r="H112" s="135">
        <v>3300000</v>
      </c>
      <c r="I112" s="135">
        <v>1375000</v>
      </c>
      <c r="J112" s="127">
        <f t="shared" si="2"/>
        <v>1925000</v>
      </c>
    </row>
    <row r="113" spans="1:10" x14ac:dyDescent="0.25">
      <c r="A113" s="35">
        <v>104</v>
      </c>
      <c r="B113" s="39"/>
      <c r="C113" s="50" t="s">
        <v>465</v>
      </c>
      <c r="D113" s="50" t="s">
        <v>466</v>
      </c>
      <c r="E113" s="50"/>
      <c r="F113" s="50"/>
      <c r="G113" s="50"/>
      <c r="H113" s="51">
        <v>1849911</v>
      </c>
      <c r="I113" s="51"/>
      <c r="J113" s="43">
        <f t="shared" si="2"/>
        <v>1849911</v>
      </c>
    </row>
    <row r="114" spans="1:10" x14ac:dyDescent="0.25">
      <c r="A114" s="35">
        <v>105</v>
      </c>
      <c r="B114" s="39"/>
      <c r="C114" s="50" t="s">
        <v>467</v>
      </c>
      <c r="D114" s="50" t="s">
        <v>468</v>
      </c>
      <c r="E114" s="50"/>
      <c r="F114" s="50"/>
      <c r="G114" s="50"/>
      <c r="H114" s="51">
        <v>162000</v>
      </c>
      <c r="I114" s="51"/>
      <c r="J114" s="43">
        <f t="shared" si="2"/>
        <v>162000</v>
      </c>
    </row>
    <row r="115" spans="1:10" x14ac:dyDescent="0.25">
      <c r="A115" s="35">
        <v>106</v>
      </c>
      <c r="B115" s="39"/>
      <c r="C115" s="50" t="s">
        <v>469</v>
      </c>
      <c r="D115" s="50" t="s">
        <v>471</v>
      </c>
      <c r="E115" s="50"/>
      <c r="F115" s="50"/>
      <c r="G115" s="50"/>
      <c r="H115" s="51">
        <v>805518.62</v>
      </c>
      <c r="I115" s="51"/>
      <c r="J115" s="43">
        <f t="shared" si="2"/>
        <v>805518.62</v>
      </c>
    </row>
    <row r="116" spans="1:10" x14ac:dyDescent="0.25">
      <c r="A116" s="35">
        <v>107</v>
      </c>
      <c r="B116" s="39"/>
      <c r="C116" s="50" t="s">
        <v>469</v>
      </c>
      <c r="D116" s="50" t="s">
        <v>472</v>
      </c>
      <c r="E116" s="50"/>
      <c r="F116" s="50"/>
      <c r="G116" s="50"/>
      <c r="H116" s="51">
        <v>814087.97</v>
      </c>
      <c r="I116" s="51"/>
      <c r="J116" s="43">
        <f t="shared" si="2"/>
        <v>814087.97</v>
      </c>
    </row>
    <row r="117" spans="1:10" x14ac:dyDescent="0.25">
      <c r="A117" s="35">
        <v>108</v>
      </c>
      <c r="B117" s="39"/>
      <c r="C117" s="50" t="s">
        <v>469</v>
      </c>
      <c r="D117" s="50" t="s">
        <v>473</v>
      </c>
      <c r="E117" s="50"/>
      <c r="F117" s="50"/>
      <c r="G117" s="50"/>
      <c r="H117" s="51">
        <v>795061.14</v>
      </c>
      <c r="I117" s="51"/>
      <c r="J117" s="43">
        <f t="shared" si="2"/>
        <v>795061.14</v>
      </c>
    </row>
    <row r="118" spans="1:10" x14ac:dyDescent="0.25">
      <c r="A118" s="35">
        <v>109</v>
      </c>
      <c r="B118" s="39"/>
      <c r="C118" s="50" t="s">
        <v>469</v>
      </c>
      <c r="D118" s="50" t="s">
        <v>474</v>
      </c>
      <c r="E118" s="50"/>
      <c r="F118" s="50"/>
      <c r="G118" s="50"/>
      <c r="H118" s="51">
        <v>795061.15</v>
      </c>
      <c r="I118" s="51"/>
      <c r="J118" s="43">
        <f t="shared" si="2"/>
        <v>795061.15</v>
      </c>
    </row>
    <row r="119" spans="1:10" x14ac:dyDescent="0.25">
      <c r="A119" s="35">
        <v>110</v>
      </c>
      <c r="B119" s="39"/>
      <c r="C119" s="50" t="s">
        <v>475</v>
      </c>
      <c r="D119" s="50" t="s">
        <v>476</v>
      </c>
      <c r="E119" s="50"/>
      <c r="F119" s="50"/>
      <c r="G119" s="50"/>
      <c r="H119" s="51">
        <v>132402</v>
      </c>
      <c r="I119" s="50">
        <v>5516.8</v>
      </c>
      <c r="J119" s="43">
        <f t="shared" si="2"/>
        <v>126885.2</v>
      </c>
    </row>
    <row r="120" spans="1:10" x14ac:dyDescent="0.25">
      <c r="A120" s="35">
        <v>111</v>
      </c>
      <c r="B120" s="39"/>
      <c r="C120" s="50" t="s">
        <v>469</v>
      </c>
      <c r="D120" s="50" t="s">
        <v>553</v>
      </c>
      <c r="E120" s="50"/>
      <c r="F120" s="50"/>
      <c r="G120" s="50"/>
      <c r="H120" s="51">
        <v>492147.5</v>
      </c>
      <c r="I120" s="50"/>
      <c r="J120" s="43">
        <f t="shared" si="2"/>
        <v>492147.5</v>
      </c>
    </row>
    <row r="121" spans="1:10" x14ac:dyDescent="0.25">
      <c r="A121" s="35">
        <v>112</v>
      </c>
      <c r="B121" s="39"/>
      <c r="C121" s="50" t="s">
        <v>469</v>
      </c>
      <c r="D121" s="50" t="s">
        <v>477</v>
      </c>
      <c r="E121" s="50"/>
      <c r="F121" s="50"/>
      <c r="G121" s="50"/>
      <c r="H121" s="51">
        <v>635302.52</v>
      </c>
      <c r="I121" s="50"/>
      <c r="J121" s="43">
        <f t="shared" ref="J121:J147" si="3">H121-I121</f>
        <v>635302.52</v>
      </c>
    </row>
    <row r="122" spans="1:10" x14ac:dyDescent="0.25">
      <c r="A122" s="35">
        <v>113</v>
      </c>
      <c r="B122" s="39"/>
      <c r="C122" s="50" t="s">
        <v>469</v>
      </c>
      <c r="D122" s="50" t="s">
        <v>478</v>
      </c>
      <c r="E122" s="50"/>
      <c r="F122" s="50"/>
      <c r="G122" s="50"/>
      <c r="H122" s="51">
        <v>593522.48</v>
      </c>
      <c r="I122" s="50"/>
      <c r="J122" s="43">
        <f t="shared" si="3"/>
        <v>593522.48</v>
      </c>
    </row>
    <row r="123" spans="1:10" x14ac:dyDescent="0.25">
      <c r="A123" s="35">
        <v>114</v>
      </c>
      <c r="B123" s="39"/>
      <c r="C123" s="50" t="s">
        <v>469</v>
      </c>
      <c r="D123" s="50" t="s">
        <v>479</v>
      </c>
      <c r="E123" s="50"/>
      <c r="F123" s="50"/>
      <c r="G123" s="50"/>
      <c r="H123" s="51">
        <v>614412.5</v>
      </c>
      <c r="I123" s="50"/>
      <c r="J123" s="43">
        <f t="shared" si="3"/>
        <v>614412.5</v>
      </c>
    </row>
    <row r="124" spans="1:10" x14ac:dyDescent="0.25">
      <c r="A124" s="35">
        <v>115</v>
      </c>
      <c r="B124" s="39"/>
      <c r="C124" s="50" t="s">
        <v>469</v>
      </c>
      <c r="D124" s="50" t="s">
        <v>480</v>
      </c>
      <c r="E124" s="50"/>
      <c r="F124" s="50"/>
      <c r="G124" s="50"/>
      <c r="H124" s="51">
        <v>542800</v>
      </c>
      <c r="I124" s="51"/>
      <c r="J124" s="43">
        <f t="shared" si="3"/>
        <v>542800</v>
      </c>
    </row>
    <row r="125" spans="1:10" x14ac:dyDescent="0.25">
      <c r="A125" s="35">
        <v>116</v>
      </c>
      <c r="B125" s="39"/>
      <c r="C125" s="50" t="s">
        <v>481</v>
      </c>
      <c r="D125" s="50"/>
      <c r="E125" s="50"/>
      <c r="F125" s="50"/>
      <c r="G125" s="50"/>
      <c r="H125" s="51">
        <v>1229442</v>
      </c>
      <c r="I125" s="51">
        <v>1078884</v>
      </c>
      <c r="J125" s="43">
        <f t="shared" si="3"/>
        <v>150558</v>
      </c>
    </row>
    <row r="126" spans="1:10" x14ac:dyDescent="0.25">
      <c r="A126" s="35">
        <v>117</v>
      </c>
      <c r="B126" s="39"/>
      <c r="C126" s="50" t="s">
        <v>482</v>
      </c>
      <c r="D126" s="50"/>
      <c r="E126" s="50"/>
      <c r="F126" s="50"/>
      <c r="G126" s="50"/>
      <c r="H126" s="51">
        <v>745200</v>
      </c>
      <c r="I126" s="51">
        <v>745200</v>
      </c>
      <c r="J126" s="43">
        <f t="shared" si="3"/>
        <v>0</v>
      </c>
    </row>
    <row r="127" spans="1:10" x14ac:dyDescent="0.25">
      <c r="A127" s="35">
        <v>118</v>
      </c>
      <c r="B127" s="39"/>
      <c r="C127" s="50" t="s">
        <v>483</v>
      </c>
      <c r="D127" s="50"/>
      <c r="E127" s="50"/>
      <c r="F127" s="50"/>
      <c r="G127" s="50"/>
      <c r="H127" s="51">
        <v>893182</v>
      </c>
      <c r="I127" s="51">
        <v>893182</v>
      </c>
      <c r="J127" s="43">
        <f t="shared" si="3"/>
        <v>0</v>
      </c>
    </row>
    <row r="128" spans="1:10" x14ac:dyDescent="0.25">
      <c r="A128" s="35">
        <v>119</v>
      </c>
      <c r="B128" s="39"/>
      <c r="C128" s="50" t="s">
        <v>484</v>
      </c>
      <c r="D128" s="50"/>
      <c r="E128" s="50"/>
      <c r="F128" s="50"/>
      <c r="G128" s="50"/>
      <c r="H128" s="51">
        <v>1036972.31</v>
      </c>
      <c r="I128" s="51">
        <v>1036972.31</v>
      </c>
      <c r="J128" s="43">
        <f t="shared" si="3"/>
        <v>0</v>
      </c>
    </row>
    <row r="129" spans="1:10" x14ac:dyDescent="0.25">
      <c r="A129" s="35">
        <v>120</v>
      </c>
      <c r="B129" s="39"/>
      <c r="C129" s="50" t="s">
        <v>485</v>
      </c>
      <c r="D129" s="50"/>
      <c r="E129" s="50"/>
      <c r="F129" s="50"/>
      <c r="G129" s="50"/>
      <c r="H129" s="51">
        <v>671318.14</v>
      </c>
      <c r="I129" s="51">
        <v>671318.14</v>
      </c>
      <c r="J129" s="43">
        <f t="shared" si="3"/>
        <v>0</v>
      </c>
    </row>
    <row r="130" spans="1:10" x14ac:dyDescent="0.25">
      <c r="A130" s="35">
        <v>121</v>
      </c>
      <c r="B130" s="39"/>
      <c r="C130" s="52" t="s">
        <v>492</v>
      </c>
      <c r="D130" s="53"/>
      <c r="E130" s="54"/>
      <c r="F130" s="50"/>
      <c r="G130" s="50"/>
      <c r="H130" s="51">
        <v>803056.36</v>
      </c>
      <c r="I130" s="51"/>
      <c r="J130" s="43">
        <f t="shared" si="3"/>
        <v>803056.36</v>
      </c>
    </row>
    <row r="131" spans="1:10" x14ac:dyDescent="0.25">
      <c r="A131" s="35">
        <v>122</v>
      </c>
      <c r="B131" s="39"/>
      <c r="C131" s="52" t="s">
        <v>493</v>
      </c>
      <c r="D131" s="53"/>
      <c r="E131" s="54"/>
      <c r="F131" s="50"/>
      <c r="G131" s="50"/>
      <c r="H131" s="51">
        <v>65876.960000000006</v>
      </c>
      <c r="I131" s="51"/>
      <c r="J131" s="43">
        <f t="shared" si="3"/>
        <v>65876.960000000006</v>
      </c>
    </row>
    <row r="132" spans="1:10" x14ac:dyDescent="0.25">
      <c r="A132" s="35">
        <v>123</v>
      </c>
      <c r="B132" s="39"/>
      <c r="C132" s="52" t="s">
        <v>494</v>
      </c>
      <c r="D132" s="53"/>
      <c r="E132" s="54"/>
      <c r="F132" s="50"/>
      <c r="G132" s="50"/>
      <c r="H132" s="51">
        <v>65876.960000000006</v>
      </c>
      <c r="I132" s="51"/>
      <c r="J132" s="43">
        <f t="shared" si="3"/>
        <v>65876.960000000006</v>
      </c>
    </row>
    <row r="133" spans="1:10" x14ac:dyDescent="0.25">
      <c r="A133" s="35">
        <v>124</v>
      </c>
      <c r="B133" s="39"/>
      <c r="C133" s="52" t="s">
        <v>495</v>
      </c>
      <c r="D133" s="53"/>
      <c r="E133" s="54"/>
      <c r="F133" s="50"/>
      <c r="G133" s="50"/>
      <c r="H133" s="51">
        <v>65876.960000000006</v>
      </c>
      <c r="I133" s="51"/>
      <c r="J133" s="43">
        <f t="shared" si="3"/>
        <v>65876.960000000006</v>
      </c>
    </row>
    <row r="134" spans="1:10" x14ac:dyDescent="0.25">
      <c r="A134" s="35">
        <v>125</v>
      </c>
      <c r="B134" s="39"/>
      <c r="C134" s="52" t="s">
        <v>496</v>
      </c>
      <c r="D134" s="53"/>
      <c r="E134" s="54"/>
      <c r="F134" s="50"/>
      <c r="G134" s="50"/>
      <c r="H134" s="51">
        <v>65876.960000000006</v>
      </c>
      <c r="I134" s="51"/>
      <c r="J134" s="43">
        <f t="shared" si="3"/>
        <v>65876.960000000006</v>
      </c>
    </row>
    <row r="135" spans="1:10" x14ac:dyDescent="0.25">
      <c r="A135" s="35">
        <v>126</v>
      </c>
      <c r="B135" s="39"/>
      <c r="C135" s="52" t="s">
        <v>498</v>
      </c>
      <c r="D135" s="53"/>
      <c r="E135" s="54"/>
      <c r="F135" s="50"/>
      <c r="G135" s="50"/>
      <c r="H135" s="51">
        <v>125000</v>
      </c>
      <c r="I135" s="51"/>
      <c r="J135" s="43">
        <f t="shared" si="3"/>
        <v>125000</v>
      </c>
    </row>
    <row r="136" spans="1:10" x14ac:dyDescent="0.25">
      <c r="A136" s="35">
        <v>127</v>
      </c>
      <c r="B136" s="39"/>
      <c r="C136" s="52" t="s">
        <v>497</v>
      </c>
      <c r="D136" s="53"/>
      <c r="E136" s="54"/>
      <c r="F136" s="50"/>
      <c r="G136" s="50"/>
      <c r="H136" s="51">
        <v>125000</v>
      </c>
      <c r="I136" s="51"/>
      <c r="J136" s="43">
        <f t="shared" si="3"/>
        <v>125000</v>
      </c>
    </row>
    <row r="137" spans="1:10" x14ac:dyDescent="0.25">
      <c r="A137" s="35">
        <v>128</v>
      </c>
      <c r="B137" s="39"/>
      <c r="C137" s="52" t="s">
        <v>499</v>
      </c>
      <c r="D137" s="53"/>
      <c r="E137" s="54"/>
      <c r="F137" s="50"/>
      <c r="G137" s="50"/>
      <c r="H137" s="51">
        <v>125000</v>
      </c>
      <c r="I137" s="51"/>
      <c r="J137" s="43">
        <f t="shared" si="3"/>
        <v>125000</v>
      </c>
    </row>
    <row r="138" spans="1:10" x14ac:dyDescent="0.25">
      <c r="A138" s="35">
        <v>129</v>
      </c>
      <c r="B138" s="39"/>
      <c r="C138" s="52" t="s">
        <v>500</v>
      </c>
      <c r="D138" s="53"/>
      <c r="E138" s="54"/>
      <c r="F138" s="50"/>
      <c r="G138" s="50"/>
      <c r="H138" s="51">
        <v>125000</v>
      </c>
      <c r="I138" s="51"/>
      <c r="J138" s="43">
        <f t="shared" si="3"/>
        <v>125000</v>
      </c>
    </row>
    <row r="139" spans="1:10" x14ac:dyDescent="0.25">
      <c r="A139" s="35">
        <v>130</v>
      </c>
      <c r="B139" s="39"/>
      <c r="C139" s="52" t="s">
        <v>501</v>
      </c>
      <c r="D139" s="53"/>
      <c r="E139" s="54"/>
      <c r="F139" s="50"/>
      <c r="G139" s="50"/>
      <c r="H139" s="51">
        <v>110634</v>
      </c>
      <c r="I139" s="51"/>
      <c r="J139" s="43">
        <f t="shared" si="3"/>
        <v>110634</v>
      </c>
    </row>
    <row r="140" spans="1:10" x14ac:dyDescent="0.25">
      <c r="A140" s="35">
        <v>131</v>
      </c>
      <c r="B140" s="39"/>
      <c r="C140" s="52" t="s">
        <v>502</v>
      </c>
      <c r="D140" s="53"/>
      <c r="E140" s="54"/>
      <c r="F140" s="50"/>
      <c r="G140" s="50"/>
      <c r="H140" s="51">
        <v>110634</v>
      </c>
      <c r="I140" s="51"/>
      <c r="J140" s="43">
        <f t="shared" si="3"/>
        <v>110634</v>
      </c>
    </row>
    <row r="141" spans="1:10" x14ac:dyDescent="0.25">
      <c r="A141" s="35">
        <v>132</v>
      </c>
      <c r="B141" s="39"/>
      <c r="C141" s="52" t="s">
        <v>503</v>
      </c>
      <c r="D141" s="53"/>
      <c r="E141" s="54"/>
      <c r="F141" s="50"/>
      <c r="G141" s="50"/>
      <c r="H141" s="51">
        <v>110634</v>
      </c>
      <c r="I141" s="51"/>
      <c r="J141" s="43">
        <f t="shared" si="3"/>
        <v>110634</v>
      </c>
    </row>
    <row r="142" spans="1:10" x14ac:dyDescent="0.25">
      <c r="A142" s="35">
        <v>133</v>
      </c>
      <c r="B142" s="39"/>
      <c r="C142" s="55" t="s">
        <v>504</v>
      </c>
      <c r="D142" s="56"/>
      <c r="E142" s="57"/>
      <c r="F142" s="50"/>
      <c r="G142" s="50"/>
      <c r="H142" s="51">
        <v>110634</v>
      </c>
      <c r="I142" s="51"/>
      <c r="J142" s="125">
        <f t="shared" si="3"/>
        <v>110634</v>
      </c>
    </row>
    <row r="143" spans="1:10" x14ac:dyDescent="0.25">
      <c r="A143" s="35">
        <v>134</v>
      </c>
      <c r="B143" s="39"/>
      <c r="C143" s="198" t="s">
        <v>506</v>
      </c>
      <c r="D143" s="198"/>
      <c r="E143" s="198"/>
      <c r="F143" s="50"/>
      <c r="G143" s="50"/>
      <c r="H143" s="51">
        <v>180056.92</v>
      </c>
      <c r="I143" s="51"/>
      <c r="J143" s="126">
        <f t="shared" si="3"/>
        <v>180056.92</v>
      </c>
    </row>
    <row r="144" spans="1:10" x14ac:dyDescent="0.25">
      <c r="A144" s="35">
        <v>135</v>
      </c>
      <c r="B144" s="39"/>
      <c r="C144" s="198" t="s">
        <v>507</v>
      </c>
      <c r="D144" s="198"/>
      <c r="E144" s="50"/>
      <c r="F144" s="50"/>
      <c r="G144" s="50"/>
      <c r="H144" s="51">
        <v>107967.18</v>
      </c>
      <c r="I144" s="51"/>
      <c r="J144" s="126">
        <f t="shared" si="3"/>
        <v>107967.18</v>
      </c>
    </row>
    <row r="145" spans="1:10" x14ac:dyDescent="0.25">
      <c r="A145" s="35">
        <v>136</v>
      </c>
      <c r="B145" s="39"/>
      <c r="C145" s="50" t="s">
        <v>508</v>
      </c>
      <c r="D145" s="50"/>
      <c r="E145" s="50"/>
      <c r="F145" s="50"/>
      <c r="G145" s="50"/>
      <c r="H145" s="51">
        <v>1230000</v>
      </c>
      <c r="I145" s="51"/>
      <c r="J145" s="126">
        <f t="shared" si="3"/>
        <v>1230000</v>
      </c>
    </row>
    <row r="146" spans="1:10" x14ac:dyDescent="0.25">
      <c r="A146" s="35">
        <v>137</v>
      </c>
      <c r="B146" s="39"/>
      <c r="C146" s="50" t="s">
        <v>509</v>
      </c>
      <c r="D146" s="50"/>
      <c r="E146" s="50"/>
      <c r="F146" s="50"/>
      <c r="G146" s="50"/>
      <c r="H146" s="51">
        <v>1965079</v>
      </c>
      <c r="I146" s="51">
        <v>485810.95</v>
      </c>
      <c r="J146" s="126">
        <f t="shared" si="3"/>
        <v>1479268.05</v>
      </c>
    </row>
    <row r="147" spans="1:10" x14ac:dyDescent="0.25">
      <c r="A147" s="35">
        <v>138</v>
      </c>
      <c r="B147" s="39"/>
      <c r="C147" s="50" t="s">
        <v>510</v>
      </c>
      <c r="D147" s="50"/>
      <c r="E147" s="50"/>
      <c r="F147" s="50"/>
      <c r="G147" s="50"/>
      <c r="H147" s="51">
        <v>228645.88</v>
      </c>
      <c r="I147" s="51"/>
      <c r="J147" s="126">
        <f t="shared" si="3"/>
        <v>228645.88</v>
      </c>
    </row>
    <row r="148" spans="1:10" x14ac:dyDescent="0.25">
      <c r="A148" s="35">
        <v>139</v>
      </c>
      <c r="B148" s="39"/>
      <c r="C148" s="198" t="s">
        <v>511</v>
      </c>
      <c r="D148" s="198"/>
      <c r="E148" s="50"/>
      <c r="F148" s="50"/>
      <c r="G148" s="50"/>
      <c r="H148" s="51">
        <v>9085007.3599999994</v>
      </c>
      <c r="I148" s="51"/>
      <c r="J148" s="126">
        <f t="shared" ref="J148:J178" si="4">H148-I148</f>
        <v>9085007.3599999994</v>
      </c>
    </row>
    <row r="149" spans="1:10" x14ac:dyDescent="0.25">
      <c r="A149" s="35">
        <v>140</v>
      </c>
      <c r="B149" s="150"/>
      <c r="C149" s="199" t="s">
        <v>512</v>
      </c>
      <c r="D149" s="199"/>
      <c r="E149" s="151"/>
      <c r="F149" s="151"/>
      <c r="G149" s="50"/>
      <c r="H149" s="51">
        <v>2745394.08</v>
      </c>
      <c r="I149" s="51"/>
      <c r="J149" s="126">
        <f t="shared" si="4"/>
        <v>2745394.08</v>
      </c>
    </row>
    <row r="150" spans="1:10" x14ac:dyDescent="0.25">
      <c r="A150" s="35">
        <v>141</v>
      </c>
      <c r="B150" s="39"/>
      <c r="C150" s="147" t="s">
        <v>522</v>
      </c>
      <c r="D150" s="147"/>
      <c r="E150" s="50"/>
      <c r="F150" s="50"/>
      <c r="G150" s="50"/>
      <c r="H150" s="51">
        <v>251277.5</v>
      </c>
      <c r="I150" s="51"/>
      <c r="J150" s="126">
        <f t="shared" si="4"/>
        <v>251277.5</v>
      </c>
    </row>
    <row r="151" spans="1:10" x14ac:dyDescent="0.25">
      <c r="A151" s="35">
        <v>142</v>
      </c>
      <c r="B151" s="39"/>
      <c r="C151" s="147" t="s">
        <v>523</v>
      </c>
      <c r="D151" s="147"/>
      <c r="E151" s="50"/>
      <c r="F151" s="50"/>
      <c r="G151" s="50"/>
      <c r="H151" s="51">
        <v>1442750</v>
      </c>
      <c r="I151" s="51"/>
      <c r="J151" s="126">
        <f t="shared" si="4"/>
        <v>1442750</v>
      </c>
    </row>
    <row r="152" spans="1:10" x14ac:dyDescent="0.25">
      <c r="A152" s="35">
        <v>143</v>
      </c>
      <c r="B152" s="39"/>
      <c r="C152" s="147" t="s">
        <v>524</v>
      </c>
      <c r="D152" s="147"/>
      <c r="E152" s="50"/>
      <c r="F152" s="50"/>
      <c r="G152" s="50"/>
      <c r="H152" s="51">
        <v>3146475.56</v>
      </c>
      <c r="I152" s="51"/>
      <c r="J152" s="126">
        <f t="shared" si="4"/>
        <v>3146475.56</v>
      </c>
    </row>
    <row r="153" spans="1:10" x14ac:dyDescent="0.25">
      <c r="A153" s="35">
        <v>144</v>
      </c>
      <c r="B153" s="39"/>
      <c r="C153" s="147" t="s">
        <v>525</v>
      </c>
      <c r="D153" s="147"/>
      <c r="E153" s="50"/>
      <c r="F153" s="50"/>
      <c r="G153" s="50"/>
      <c r="H153" s="51">
        <v>429514.7</v>
      </c>
      <c r="I153" s="51"/>
      <c r="J153" s="126">
        <f t="shared" si="4"/>
        <v>429514.7</v>
      </c>
    </row>
    <row r="154" spans="1:10" x14ac:dyDescent="0.25">
      <c r="A154" s="35">
        <v>145</v>
      </c>
      <c r="B154" s="39"/>
      <c r="C154" s="147" t="s">
        <v>526</v>
      </c>
      <c r="D154" s="147"/>
      <c r="E154" s="50"/>
      <c r="F154" s="50"/>
      <c r="G154" s="50"/>
      <c r="H154" s="51">
        <v>3275300</v>
      </c>
      <c r="I154" s="51"/>
      <c r="J154" s="126">
        <f t="shared" si="4"/>
        <v>3275300</v>
      </c>
    </row>
    <row r="155" spans="1:10" x14ac:dyDescent="0.25">
      <c r="A155" s="35">
        <v>146</v>
      </c>
      <c r="B155" s="150"/>
      <c r="C155" s="153" t="s">
        <v>527</v>
      </c>
      <c r="D155" s="153"/>
      <c r="E155" s="151"/>
      <c r="F155" s="151"/>
      <c r="G155" s="151"/>
      <c r="H155" s="51">
        <v>11063500</v>
      </c>
      <c r="I155" s="51"/>
      <c r="J155" s="126">
        <f t="shared" si="4"/>
        <v>11063500</v>
      </c>
    </row>
    <row r="156" spans="1:10" x14ac:dyDescent="0.25">
      <c r="A156" s="35">
        <v>147</v>
      </c>
      <c r="B156" s="39"/>
      <c r="C156" s="152" t="s">
        <v>528</v>
      </c>
      <c r="D156" s="152"/>
      <c r="E156" s="50"/>
      <c r="F156" s="50"/>
      <c r="G156" s="158"/>
      <c r="H156" s="51">
        <v>432749.85</v>
      </c>
      <c r="I156" s="51"/>
      <c r="J156" s="126">
        <f t="shared" si="4"/>
        <v>432749.85</v>
      </c>
    </row>
    <row r="157" spans="1:10" x14ac:dyDescent="0.25">
      <c r="A157" s="35">
        <v>148</v>
      </c>
      <c r="B157" s="39"/>
      <c r="C157" s="152" t="s">
        <v>529</v>
      </c>
      <c r="D157" s="152"/>
      <c r="E157" s="50"/>
      <c r="F157" s="50"/>
      <c r="G157" s="158"/>
      <c r="H157" s="51">
        <v>55146.39</v>
      </c>
      <c r="I157" s="51"/>
      <c r="J157" s="126">
        <f t="shared" si="4"/>
        <v>55146.39</v>
      </c>
    </row>
    <row r="158" spans="1:10" x14ac:dyDescent="0.25">
      <c r="A158" s="35">
        <v>149</v>
      </c>
      <c r="B158" s="39"/>
      <c r="C158" s="152" t="s">
        <v>530</v>
      </c>
      <c r="D158" s="152"/>
      <c r="E158" s="50"/>
      <c r="F158" s="50"/>
      <c r="G158" s="158"/>
      <c r="H158" s="51">
        <v>19841.400000000001</v>
      </c>
      <c r="I158" s="51"/>
      <c r="J158" s="126">
        <f t="shared" si="4"/>
        <v>19841.400000000001</v>
      </c>
    </row>
    <row r="159" spans="1:10" x14ac:dyDescent="0.25">
      <c r="A159" s="35">
        <v>150</v>
      </c>
      <c r="B159" s="39"/>
      <c r="C159" s="152" t="s">
        <v>531</v>
      </c>
      <c r="D159" s="152"/>
      <c r="E159" s="50"/>
      <c r="F159" s="50"/>
      <c r="G159" s="158"/>
      <c r="H159" s="51">
        <v>30798.69</v>
      </c>
      <c r="I159" s="51"/>
      <c r="J159" s="126">
        <f t="shared" si="4"/>
        <v>30798.69</v>
      </c>
    </row>
    <row r="160" spans="1:10" x14ac:dyDescent="0.25">
      <c r="A160" s="35">
        <v>151</v>
      </c>
      <c r="B160" s="39"/>
      <c r="C160" s="152" t="s">
        <v>532</v>
      </c>
      <c r="D160" s="152"/>
      <c r="E160" s="50"/>
      <c r="F160" s="50"/>
      <c r="G160" s="158"/>
      <c r="H160" s="51">
        <v>85280.07</v>
      </c>
      <c r="I160" s="51"/>
      <c r="J160" s="126">
        <f t="shared" si="4"/>
        <v>85280.07</v>
      </c>
    </row>
    <row r="161" spans="1:10" x14ac:dyDescent="0.25">
      <c r="A161" s="35">
        <v>152</v>
      </c>
      <c r="B161" s="39"/>
      <c r="C161" s="152" t="s">
        <v>533</v>
      </c>
      <c r="D161" s="152"/>
      <c r="E161" s="50"/>
      <c r="F161" s="50"/>
      <c r="G161" s="158"/>
      <c r="H161" s="51">
        <v>66795</v>
      </c>
      <c r="I161" s="51"/>
      <c r="J161" s="126">
        <f t="shared" si="4"/>
        <v>66795</v>
      </c>
    </row>
    <row r="162" spans="1:10" x14ac:dyDescent="0.25">
      <c r="A162" s="35">
        <v>153</v>
      </c>
      <c r="B162" s="39"/>
      <c r="C162" s="152" t="s">
        <v>534</v>
      </c>
      <c r="D162" s="152"/>
      <c r="E162" s="50"/>
      <c r="F162" s="50"/>
      <c r="G162" s="158"/>
      <c r="H162" s="51">
        <v>189693.99</v>
      </c>
      <c r="I162" s="51"/>
      <c r="J162" s="126">
        <f t="shared" si="4"/>
        <v>189693.99</v>
      </c>
    </row>
    <row r="163" spans="1:10" x14ac:dyDescent="0.25">
      <c r="A163" s="35">
        <v>154</v>
      </c>
      <c r="B163" s="39"/>
      <c r="C163" s="152" t="s">
        <v>535</v>
      </c>
      <c r="D163" s="152"/>
      <c r="E163" s="50"/>
      <c r="F163" s="50"/>
      <c r="G163" s="158"/>
      <c r="H163" s="51">
        <v>65811.600000000006</v>
      </c>
      <c r="I163" s="51"/>
      <c r="J163" s="126">
        <f t="shared" si="4"/>
        <v>65811.600000000006</v>
      </c>
    </row>
    <row r="164" spans="1:10" x14ac:dyDescent="0.25">
      <c r="A164" s="35">
        <v>155</v>
      </c>
      <c r="B164" s="39"/>
      <c r="C164" s="152" t="s">
        <v>536</v>
      </c>
      <c r="D164" s="152"/>
      <c r="E164" s="50"/>
      <c r="F164" s="50"/>
      <c r="G164" s="158"/>
      <c r="H164" s="51">
        <v>121099.18</v>
      </c>
      <c r="I164" s="51"/>
      <c r="J164" s="126">
        <f t="shared" si="4"/>
        <v>121099.18</v>
      </c>
    </row>
    <row r="165" spans="1:10" x14ac:dyDescent="0.25">
      <c r="A165" s="35">
        <v>156</v>
      </c>
      <c r="B165" s="39"/>
      <c r="C165" s="152" t="s">
        <v>537</v>
      </c>
      <c r="D165" s="152"/>
      <c r="E165" s="50"/>
      <c r="F165" s="50"/>
      <c r="G165" s="158"/>
      <c r="H165" s="51">
        <v>110027.78</v>
      </c>
      <c r="I165" s="51"/>
      <c r="J165" s="126">
        <f t="shared" si="4"/>
        <v>110027.78</v>
      </c>
    </row>
    <row r="166" spans="1:10" x14ac:dyDescent="0.25">
      <c r="A166" s="35">
        <v>157</v>
      </c>
      <c r="B166" s="39"/>
      <c r="C166" s="152" t="s">
        <v>538</v>
      </c>
      <c r="D166" s="152"/>
      <c r="E166" s="50"/>
      <c r="F166" s="50"/>
      <c r="G166" s="158"/>
      <c r="H166" s="51">
        <v>129087.53</v>
      </c>
      <c r="I166" s="51"/>
      <c r="J166" s="126">
        <f t="shared" si="4"/>
        <v>129087.53</v>
      </c>
    </row>
    <row r="167" spans="1:10" x14ac:dyDescent="0.25">
      <c r="A167" s="35">
        <v>158</v>
      </c>
      <c r="B167" s="39"/>
      <c r="C167" s="152" t="s">
        <v>539</v>
      </c>
      <c r="D167" s="152"/>
      <c r="E167" s="50"/>
      <c r="F167" s="50"/>
      <c r="G167" s="158"/>
      <c r="H167" s="51">
        <v>37863.4</v>
      </c>
      <c r="I167" s="51"/>
      <c r="J167" s="126">
        <f t="shared" si="4"/>
        <v>37863.4</v>
      </c>
    </row>
    <row r="168" spans="1:10" x14ac:dyDescent="0.25">
      <c r="A168" s="35">
        <v>159</v>
      </c>
      <c r="B168" s="39"/>
      <c r="C168" s="152" t="s">
        <v>540</v>
      </c>
      <c r="D168" s="152"/>
      <c r="E168" s="50"/>
      <c r="F168" s="50"/>
      <c r="G168" s="158"/>
      <c r="H168" s="51">
        <v>38558.49</v>
      </c>
      <c r="I168" s="51"/>
      <c r="J168" s="126">
        <f t="shared" si="4"/>
        <v>38558.49</v>
      </c>
    </row>
    <row r="169" spans="1:10" x14ac:dyDescent="0.25">
      <c r="A169" s="35">
        <v>160</v>
      </c>
      <c r="B169" s="39"/>
      <c r="C169" s="152" t="s">
        <v>541</v>
      </c>
      <c r="D169" s="152"/>
      <c r="E169" s="50"/>
      <c r="F169" s="50"/>
      <c r="G169" s="158"/>
      <c r="H169" s="51">
        <v>15807.51</v>
      </c>
      <c r="I169" s="51"/>
      <c r="J169" s="126">
        <f t="shared" si="4"/>
        <v>15807.51</v>
      </c>
    </row>
    <row r="170" spans="1:10" x14ac:dyDescent="0.25">
      <c r="A170" s="35">
        <v>161</v>
      </c>
      <c r="B170" s="39"/>
      <c r="C170" s="152" t="s">
        <v>542</v>
      </c>
      <c r="D170" s="152"/>
      <c r="E170" s="50"/>
      <c r="F170" s="50"/>
      <c r="G170" s="158"/>
      <c r="H170" s="51">
        <v>25281.26</v>
      </c>
      <c r="I170" s="51"/>
      <c r="J170" s="126">
        <f t="shared" si="4"/>
        <v>25281.26</v>
      </c>
    </row>
    <row r="171" spans="1:10" x14ac:dyDescent="0.25">
      <c r="A171" s="35">
        <v>162</v>
      </c>
      <c r="B171" s="39"/>
      <c r="C171" s="152" t="s">
        <v>543</v>
      </c>
      <c r="D171" s="152"/>
      <c r="E171" s="50"/>
      <c r="F171" s="50"/>
      <c r="G171" s="158"/>
      <c r="H171" s="51">
        <v>21068.94</v>
      </c>
      <c r="I171" s="51"/>
      <c r="J171" s="126">
        <f t="shared" si="4"/>
        <v>21068.94</v>
      </c>
    </row>
    <row r="172" spans="1:10" x14ac:dyDescent="0.25">
      <c r="A172" s="35">
        <v>163</v>
      </c>
      <c r="B172" s="39"/>
      <c r="C172" s="152" t="s">
        <v>544</v>
      </c>
      <c r="D172" s="152"/>
      <c r="E172" s="50"/>
      <c r="F172" s="50"/>
      <c r="G172" s="158"/>
      <c r="H172" s="51">
        <v>12334.7</v>
      </c>
      <c r="I172" s="51"/>
      <c r="J172" s="126">
        <f t="shared" si="4"/>
        <v>12334.7</v>
      </c>
    </row>
    <row r="173" spans="1:10" x14ac:dyDescent="0.25">
      <c r="A173" s="35">
        <v>164</v>
      </c>
      <c r="B173" s="39"/>
      <c r="C173" s="152" t="s">
        <v>545</v>
      </c>
      <c r="D173" s="152"/>
      <c r="E173" s="50"/>
      <c r="F173" s="50"/>
      <c r="G173" s="158"/>
      <c r="H173" s="51">
        <v>35263</v>
      </c>
      <c r="I173" s="51"/>
      <c r="J173" s="126">
        <f t="shared" si="4"/>
        <v>35263</v>
      </c>
    </row>
    <row r="174" spans="1:10" x14ac:dyDescent="0.25">
      <c r="A174" s="35">
        <v>165</v>
      </c>
      <c r="B174" s="150"/>
      <c r="C174" s="156" t="s">
        <v>546</v>
      </c>
      <c r="D174" s="156"/>
      <c r="E174" s="151"/>
      <c r="F174" s="151"/>
      <c r="G174" s="158"/>
      <c r="H174" s="51">
        <v>6668.46</v>
      </c>
      <c r="I174" s="51"/>
      <c r="J174" s="126">
        <f t="shared" si="4"/>
        <v>6668.46</v>
      </c>
    </row>
    <row r="175" spans="1:10" x14ac:dyDescent="0.25">
      <c r="A175" s="35">
        <v>166</v>
      </c>
      <c r="B175" s="39"/>
      <c r="C175" s="155" t="s">
        <v>554</v>
      </c>
      <c r="D175" s="155"/>
      <c r="E175" s="50"/>
      <c r="F175" s="50"/>
      <c r="G175" s="158"/>
      <c r="H175" s="51">
        <v>530150</v>
      </c>
      <c r="I175" s="51"/>
      <c r="J175" s="126">
        <f t="shared" si="4"/>
        <v>530150</v>
      </c>
    </row>
    <row r="176" spans="1:10" x14ac:dyDescent="0.25">
      <c r="A176" s="35">
        <v>167</v>
      </c>
      <c r="B176" s="39"/>
      <c r="C176" s="155" t="s">
        <v>554</v>
      </c>
      <c r="D176" s="155" t="s">
        <v>555</v>
      </c>
      <c r="E176" s="50"/>
      <c r="F176" s="50"/>
      <c r="G176" s="158"/>
      <c r="H176" s="51">
        <v>498600</v>
      </c>
      <c r="I176" s="51"/>
      <c r="J176" s="126">
        <f t="shared" si="4"/>
        <v>498600</v>
      </c>
    </row>
    <row r="177" spans="1:10" x14ac:dyDescent="0.25">
      <c r="A177" s="35">
        <v>168</v>
      </c>
      <c r="B177" s="39"/>
      <c r="C177" s="155" t="s">
        <v>554</v>
      </c>
      <c r="D177" s="155" t="s">
        <v>556</v>
      </c>
      <c r="E177" s="50"/>
      <c r="F177" s="50"/>
      <c r="G177" s="158"/>
      <c r="H177" s="51">
        <v>562420</v>
      </c>
      <c r="I177" s="51"/>
      <c r="J177" s="126">
        <f t="shared" si="4"/>
        <v>562420</v>
      </c>
    </row>
    <row r="178" spans="1:10" x14ac:dyDescent="0.25">
      <c r="A178" s="35">
        <v>169</v>
      </c>
      <c r="B178" s="39"/>
      <c r="C178" s="155" t="s">
        <v>557</v>
      </c>
      <c r="D178" s="155"/>
      <c r="E178" s="50"/>
      <c r="F178" s="50"/>
      <c r="G178" s="158"/>
      <c r="H178" s="51">
        <v>1024389.01</v>
      </c>
      <c r="I178" s="51"/>
      <c r="J178" s="126">
        <f t="shared" si="4"/>
        <v>1024389.01</v>
      </c>
    </row>
    <row r="179" spans="1:10" x14ac:dyDescent="0.25">
      <c r="G179" s="157" t="s">
        <v>486</v>
      </c>
      <c r="H179" s="58">
        <f>SUM(H10:H178)</f>
        <v>168051642.46999997</v>
      </c>
      <c r="I179" s="59">
        <f>SUM(I10:I155)</f>
        <v>6291884.1999999993</v>
      </c>
      <c r="J179" s="58">
        <f>SUM(J10:J178)</f>
        <v>161759758.26999998</v>
      </c>
    </row>
    <row r="180" spans="1:10" x14ac:dyDescent="0.25">
      <c r="I180" s="60"/>
    </row>
    <row r="181" spans="1:10" x14ac:dyDescent="0.25">
      <c r="I181" s="60"/>
    </row>
    <row r="182" spans="1:10" x14ac:dyDescent="0.25">
      <c r="I182" s="60"/>
    </row>
    <row r="183" spans="1:10" x14ac:dyDescent="0.25">
      <c r="I183" s="60"/>
    </row>
    <row r="184" spans="1:10" x14ac:dyDescent="0.25">
      <c r="I184" s="60"/>
    </row>
    <row r="185" spans="1:10" x14ac:dyDescent="0.25">
      <c r="I185" s="60"/>
    </row>
    <row r="186" spans="1:10" x14ac:dyDescent="0.25">
      <c r="I186" s="60"/>
    </row>
    <row r="187" spans="1:10" x14ac:dyDescent="0.25">
      <c r="I187" s="60"/>
    </row>
    <row r="188" spans="1:10" x14ac:dyDescent="0.25">
      <c r="I188" s="60"/>
    </row>
    <row r="189" spans="1:10" x14ac:dyDescent="0.25">
      <c r="I189" s="60"/>
    </row>
  </sheetData>
  <sheetProtection selectLockedCells="1" selectUnlockedCells="1"/>
  <mergeCells count="10">
    <mergeCell ref="F1:J1"/>
    <mergeCell ref="F2:J2"/>
    <mergeCell ref="F3:J3"/>
    <mergeCell ref="F5:I5"/>
    <mergeCell ref="A6:L6"/>
    <mergeCell ref="C148:D148"/>
    <mergeCell ref="C149:D149"/>
    <mergeCell ref="C143:E143"/>
    <mergeCell ref="C144:D144"/>
    <mergeCell ref="A7:G7"/>
  </mergeCells>
  <pageMargins left="0.25" right="0.25" top="0.75" bottom="0.75" header="0.3" footer="0.3"/>
  <pageSetup paperSize="9" scale="6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Казна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Цыдыпова</dc:creator>
  <cp:lastModifiedBy>Анна Цыдыпова</cp:lastModifiedBy>
  <cp:lastPrinted>2020-08-13T03:25:14Z</cp:lastPrinted>
  <dcterms:modified xsi:type="dcterms:W3CDTF">2021-03-23T06:02:41Z</dcterms:modified>
</cp:coreProperties>
</file>